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contractacio\Compres\CONTRACTES\CONTRACTES GENERATS\2025\0158 - 2025OSB0158 Subministrament reactius laboratori\LICITACIÓ\"/>
    </mc:Choice>
  </mc:AlternateContent>
  <xr:revisionPtr revIDLastSave="0" documentId="8_{F57621CB-FC31-41B3-BFBA-47108430520F}" xr6:coauthVersionLast="47" xr6:coauthVersionMax="47" xr10:uidLastSave="{00000000-0000-0000-0000-000000000000}"/>
  <bookViews>
    <workbookView xWindow="3120" yWindow="1155" windowWidth="14745" windowHeight="11385" xr2:uid="{646D8B25-B840-4059-A892-5751C254EEA8}"/>
  </bookViews>
  <sheets>
    <sheet name="Lot 3 Mat. cri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06" i="1" l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S4" i="1"/>
  <c r="S6" i="1" s="1"/>
  <c r="N4" i="1"/>
  <c r="N3" i="1"/>
  <c r="N10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Irene Martina Rodriguez Biosca</author>
  </authors>
  <commentList>
    <comment ref="D46" authorId="0" shapeId="0" xr:uid="{74F5495D-0323-421E-917E-A3078A6871DC}">
      <text>
        <r>
          <rPr>
            <b/>
            <sz val="9"/>
            <color indexed="81"/>
            <rFont val="Tahoma"/>
            <family val="2"/>
          </rPr>
          <t>Irene Martina Rodriguez Biosca:</t>
        </r>
        <r>
          <rPr>
            <sz val="9"/>
            <color indexed="81"/>
            <rFont val="Tahoma"/>
            <family val="2"/>
          </rPr>
          <t xml:space="preserve">
9685 16 ref mi lista</t>
        </r>
      </text>
    </comment>
    <comment ref="D47" authorId="0" shapeId="0" xr:uid="{414A1DAF-C8C1-475F-94C5-B79EDD97B396}">
      <text>
        <r>
          <rPr>
            <b/>
            <sz val="9"/>
            <color indexed="81"/>
            <rFont val="Tahoma"/>
            <family val="2"/>
          </rPr>
          <t>Irene Martina Rodriguez Biosca:</t>
        </r>
        <r>
          <rPr>
            <sz val="9"/>
            <color indexed="81"/>
            <rFont val="Tahoma"/>
            <family val="2"/>
          </rPr>
          <t xml:space="preserve">
9685 16 ref mi lista</t>
        </r>
      </text>
    </comment>
  </commentList>
</comments>
</file>

<file path=xl/sharedStrings.xml><?xml version="1.0" encoding="utf-8"?>
<sst xmlns="http://schemas.openxmlformats.org/spreadsheetml/2006/main" count="519" uniqueCount="408">
  <si>
    <r>
      <t xml:space="preserve">1.- EN CAS D'OFERTAR EL PRODUCTE REFERENCIAT ÉS OBLIGATORI POSAR EL </t>
    </r>
    <r>
      <rPr>
        <b/>
        <sz val="11"/>
        <color rgb="FFFF0000"/>
        <rFont val="Aptos Narrow"/>
        <family val="2"/>
        <scheme val="minor"/>
      </rPr>
      <t>PREU UNITARI</t>
    </r>
    <r>
      <rPr>
        <sz val="11"/>
        <color theme="1"/>
        <rFont val="Aptos Narrow"/>
        <family val="2"/>
        <scheme val="minor"/>
      </rPr>
      <t xml:space="preserve"> EN LA TOTALITAT DELS ANYS (COLUMNA K, L, M). 
2.- SI NO S'OFERTA ÉS OBLIGATORI DEIXAR LES </t>
    </r>
    <r>
      <rPr>
        <b/>
        <sz val="11"/>
        <color rgb="FFFF0000"/>
        <rFont val="Aptos Narrow"/>
        <family val="2"/>
        <scheme val="minor"/>
      </rPr>
      <t>CEL.LES EN BLANC</t>
    </r>
    <r>
      <rPr>
        <sz val="11"/>
        <color theme="1"/>
        <rFont val="Aptos Narrow"/>
        <family val="2"/>
        <scheme val="minor"/>
      </rPr>
      <t xml:space="preserve">
</t>
    </r>
  </si>
  <si>
    <t>ITEM</t>
  </si>
  <si>
    <t>DESCRIPCIÓ</t>
  </si>
  <si>
    <t>REFERENCIA</t>
  </si>
  <si>
    <t>MARCA</t>
  </si>
  <si>
    <t>ESPECIFICACIONS</t>
  </si>
  <si>
    <t>TOTAL ATL</t>
  </si>
  <si>
    <t>Import Total*</t>
  </si>
  <si>
    <t>Pressupost  de Licitació</t>
  </si>
  <si>
    <t>Referències ofertades</t>
  </si>
  <si>
    <t>Referències totals del lot</t>
  </si>
  <si>
    <t>Percentatge</t>
  </si>
  <si>
    <t>TOTAL LOT *</t>
  </si>
  <si>
    <t>* El total de l'oferta s’utilitzarà als únics efectes de poder comparar ofertes i determinar la puntuació de cada oferta, però en cap cas serà limitativa de l’import a consumir, el qual ve determinat pel valor estimat publicat. És a dir, que en cas de rebaixa dels diferents preus unitaris en la licitació, en execució del mateix només suposa una limitació el valor estimat fixat, podent-se adjudicar més unitats de producte de les previstes en els plecs fins exhaurir aquest pressupost.</t>
  </si>
  <si>
    <t>Total 2026</t>
  </si>
  <si>
    <t>Total 2027</t>
  </si>
  <si>
    <t>Total 2028</t>
  </si>
  <si>
    <t>Preu 
unitari ofert 2026</t>
  </si>
  <si>
    <t>Preu
 unitari ofert 2027</t>
  </si>
  <si>
    <t>Preu 
unitari ofert 2028</t>
  </si>
  <si>
    <t>3.1</t>
  </si>
  <si>
    <t>Frasco de boca estrecha ámbar  2000 mL</t>
  </si>
  <si>
    <t>1664/17AM</t>
  </si>
  <si>
    <t xml:space="preserve">VIDRAFOC </t>
  </si>
  <si>
    <t>FRASCO DE BOCA ESTRECHA ÁMBAR CON TAPÓN ESMERILADO DE VIDRIO Capacidad ml: 2.000</t>
  </si>
  <si>
    <t>3.2</t>
  </si>
  <si>
    <t>Frasco de boca estrecha ámbar  1000 mL</t>
  </si>
  <si>
    <t>1664/15AM</t>
  </si>
  <si>
    <t>FRASCO DE BOCA ESTRECHA ÁMBAR CON TAPÓN ESMERILADO DE VIDRIO Capacidad ml: 1.000</t>
  </si>
  <si>
    <t>3.3</t>
  </si>
  <si>
    <t>Matraz aforado con tapón de plástico 1L Clase A</t>
  </si>
  <si>
    <t>1101/19</t>
  </si>
  <si>
    <t>Clase A, según norma UNE 1042:1999. Con certificado de control de lote incluido ; Volumen ml: 1.000 ; Tolerancia ± ml: 0,40 ; NS: 24/29</t>
  </si>
  <si>
    <t>3.4</t>
  </si>
  <si>
    <t>Matraz aforado con tapón de plástico 500mL Clase A</t>
  </si>
  <si>
    <t>1101/18</t>
  </si>
  <si>
    <t>Clase A, según norma UNE 1042:1999. Con certificado de control de lote incluido ; Volumen ml: 500 ; Tolerancia ± ml: 0,25 ; NS: 19/26</t>
  </si>
  <si>
    <t>3.5</t>
  </si>
  <si>
    <t>Matraz aforado con tapón de plástico 250mL Clase A</t>
  </si>
  <si>
    <t>1101/17</t>
  </si>
  <si>
    <t>Clase A, según norma UNE 1042:1999. Con certificado de control de lote incluido ; Volumen ml: 250 ; Tolerancia ± ml: 0,15 ; NS: 14/23</t>
  </si>
  <si>
    <t>3.6</t>
  </si>
  <si>
    <t>Matraz aforado con tapón de plástico 200mL Clase A</t>
  </si>
  <si>
    <t>1101/16</t>
  </si>
  <si>
    <t>Clase A, según norma UNE 1042:1999. Con certificado de control de lote incluido ; Volumen ml: 200 ; Tolerancia ± ml: 0,15 ; NS: 14/23</t>
  </si>
  <si>
    <t>3.7</t>
  </si>
  <si>
    <t>Matraz aforado con tapón de plástico 100 mL Clase A</t>
  </si>
  <si>
    <t>1101/14</t>
  </si>
  <si>
    <t>Clase A, según norma UNE 1042:1999. Con certificado de control de lote incluido ; Volumen ml: 100 ; Tolerancia ± ml: 0,10 ; NS: 14/23</t>
  </si>
  <si>
    <t>3.8</t>
  </si>
  <si>
    <t>Matraz aforado con tapón de plástico 50 mL Clase A</t>
  </si>
  <si>
    <t>1101/13</t>
  </si>
  <si>
    <t>Clase A, según norma UNE 1042:1999. Con certificado de control de lote incluido ; Volumen ml: 50 ; Tolerancia ± ml: 0,06 ; NS: 12/21</t>
  </si>
  <si>
    <t>3.9</t>
  </si>
  <si>
    <t>Matraz aforado con tapón de plástico 25 mL Clase A</t>
  </si>
  <si>
    <t>1101/12</t>
  </si>
  <si>
    <t>Clase A, según norma UNE 1042:1999. Con certificado de control de lote incluido ; Volumen ml: 25 ; Tolerancia ± ml: 0,04 ; NS: 10/15</t>
  </si>
  <si>
    <t>3.10</t>
  </si>
  <si>
    <t>Erlenmeyer Matràs, coll estret, 250 ml</t>
  </si>
  <si>
    <t>DURAN</t>
  </si>
  <si>
    <t>Fabricat a partir de vidre de borosilicat 3.3</t>
  </si>
  <si>
    <t>3.11</t>
  </si>
  <si>
    <t>Erlenmeyer Matràs, coll estret,500 ml</t>
  </si>
  <si>
    <t>3.12</t>
  </si>
  <si>
    <t>Erlenmeyer Matràs, coll estret,100 ml</t>
  </si>
  <si>
    <t>3.13</t>
  </si>
  <si>
    <t>Erlenmeyer Matràs, coll estret,1000 ml</t>
  </si>
  <si>
    <t>3.14</t>
  </si>
  <si>
    <t>Probeta graduada  de 10 mL Clase A</t>
  </si>
  <si>
    <t>1108/100</t>
  </si>
  <si>
    <t>Pie hexagonal, según norma UNE 4788:2005. Graduación en ámbar ; Capacidad ml: 10 ; Graduación ml: 0,2 ; Tolerancia ± 0,1</t>
  </si>
  <si>
    <t>3.15</t>
  </si>
  <si>
    <t>Probeta graduada  de 25 mL Clase A</t>
  </si>
  <si>
    <t>1108/200</t>
  </si>
  <si>
    <t>Pie hexagonal, según norma UNE 4788:2005. Graduación en ámbar ; Capacidad ml: 25 ; Graduación ml: 0,5 ; Tolerancia ± 0,25</t>
  </si>
  <si>
    <t>3.16</t>
  </si>
  <si>
    <t>Probeta graduada  de 50 mL Clase A</t>
  </si>
  <si>
    <t>1108/300</t>
  </si>
  <si>
    <t>Pie hexagonal, según norma UNE 4788:2005. Graduación en ámbar ; Capacidad ml: 50 ; Graduación ml: 1 ; Tolerancia ± 0,5</t>
  </si>
  <si>
    <t>3.17</t>
  </si>
  <si>
    <t>Probeta graduada  de 100 mL Clase A</t>
  </si>
  <si>
    <t>1108/400</t>
  </si>
  <si>
    <t>Pie hexagonal, según norma UNE 4788:2005. Graduación en ámbar ; Capacidad ml: 100 ; Graduación ml: 1 ; Tolerancia ± 0,5</t>
  </si>
  <si>
    <t>3.18</t>
  </si>
  <si>
    <t>Probeta graduada  de 250 mL Clase A</t>
  </si>
  <si>
    <t>1108/500</t>
  </si>
  <si>
    <t>Pie hexagonal, según norma UNE 4788:2005. Graduación en ámbar ; Capacidad ml: 250 ; Graduación ml: 2 ; Tolerancia ± 1</t>
  </si>
  <si>
    <t>3.19</t>
  </si>
  <si>
    <t>Probeta graduada  de 500 mL Clase A</t>
  </si>
  <si>
    <t>1108/600</t>
  </si>
  <si>
    <t>Pie hexagonal, según norma UNE 4788:2005. Graduación en ámbar ; Capacidad ml: 500 ; Graduación ml: 5 ; Tolerancia ± 2,5</t>
  </si>
  <si>
    <t>3.20</t>
  </si>
  <si>
    <t>Probeta graduada  de 1000 mL Clase A</t>
  </si>
  <si>
    <t>1108/700</t>
  </si>
  <si>
    <t>Pie hexagonal, según norma UNE 4788:2005. Graduación en ámbar ; Capacidad ml: 1.000 ; Graduación ml: 10 ; Tolerancia ± 5</t>
  </si>
  <si>
    <t>3.21</t>
  </si>
  <si>
    <t>Vaso graduado forma baja schott 50 ml</t>
  </si>
  <si>
    <t>· Vaso graduado forma baja con pico.
· Escala de graduación de fácil lectura.
· Gran campo disponible para etiquetado de identificación.
· Fabricado en vidrio borosilicato.
· La boca con pico garantiza un vertido sin derrames.
· Grosor uniforme de las paredes para aplicaciones térmicas.</t>
  </si>
  <si>
    <t>3.22</t>
  </si>
  <si>
    <t>Vaso graduado forma baja schott 100 ml</t>
  </si>
  <si>
    <t>3.23</t>
  </si>
  <si>
    <t>Vaso graduado forma baja schott 150 ml</t>
  </si>
  <si>
    <t>3.24</t>
  </si>
  <si>
    <t>Vaso graduado forma baja schott 250 ml</t>
  </si>
  <si>
    <t>3.25</t>
  </si>
  <si>
    <t>Vaso graduado forma baja schott 400 ml</t>
  </si>
  <si>
    <t>3.26</t>
  </si>
  <si>
    <t>Vaso graduado forma baja schott 600 ml</t>
  </si>
  <si>
    <t>3.27</t>
  </si>
  <si>
    <t>Vaso graduado forma baja schott 1000 ml</t>
  </si>
  <si>
    <t>3.28</t>
  </si>
  <si>
    <t>Vaso graduado forma alta schott 50 ml</t>
  </si>
  <si>
    <t>· Vaso graduado forma alta con pico.
· Escala de graduación de fácil lectura.
· Gran campo disponible para etiquetado de identificación.
· Fabricado en vidrio borosilicato.
· La boca con pico garantiza un vertido sin derrames.
· Grosor uniforme de las paredes para aplicaciones térmicas.</t>
  </si>
  <si>
    <t>3.29</t>
  </si>
  <si>
    <t>Vaso graduado forma alta schott 100 ml</t>
  </si>
  <si>
    <t>3.30</t>
  </si>
  <si>
    <t>Vaso graduado forma alta schott 150 ml</t>
  </si>
  <si>
    <t>3.31</t>
  </si>
  <si>
    <t>Vaso graduado forma alta schott 250 ml</t>
  </si>
  <si>
    <t>3.32</t>
  </si>
  <si>
    <t>Vaso graduado forma alta schott 400 ml</t>
  </si>
  <si>
    <t>3.33</t>
  </si>
  <si>
    <t>Vaso graduado forma alta schott 600 ml</t>
  </si>
  <si>
    <t>3.34</t>
  </si>
  <si>
    <t>Vaso graduado forma alta schott 1000 ml</t>
  </si>
  <si>
    <t>3.35</t>
  </si>
  <si>
    <t>tubo de ensayo en borosilicado</t>
  </si>
  <si>
    <t>810/3</t>
  </si>
  <si>
    <t>Sin reborde ; Capacidad ml: 5 ; Dimensiones mm: 12 x 75</t>
  </si>
  <si>
    <t>3.36</t>
  </si>
  <si>
    <t>Tubo de ensayo con rosca y tapón SVL</t>
  </si>
  <si>
    <t>813/3</t>
  </si>
  <si>
    <t>Capacidad ml: 15 ; Dimensiones mm: 18 x 100 ; Rosca SVL: 15 ; Vidrio Pyrex</t>
  </si>
  <si>
    <t>3.37</t>
  </si>
  <si>
    <t>VIDRIOS DE RELOJ 80 mm</t>
  </si>
  <si>
    <t>DURA.2132141</t>
  </si>
  <si>
    <t>Vidrio de reloj con borde esmerilado.
Válido para un amplio abanico de trabajos en laboratorio.</t>
  </si>
  <si>
    <t>3.38</t>
  </si>
  <si>
    <t>VARILLA AGITADORA FORMA DE CRUZ</t>
  </si>
  <si>
    <t>PLAS.137632</t>
  </si>
  <si>
    <t>plastibrand</t>
  </si>
  <si>
    <t>3.39</t>
  </si>
  <si>
    <t>Frascon cilindrico Pyrex transparente 100 mL (THM)</t>
  </si>
  <si>
    <t>1210/3</t>
  </si>
  <si>
    <t>De acuerdo con ISO 4796-1.
Excelente resistencia a ataques químicos y a altas temperaturas. Autoclavable. Graduado.Con boca roscada y tapón SVL.Capacidad ml: 100; Ø cuerpo mm: 53.  Altura botella mm: 105 Rosca SVL: 25</t>
  </si>
  <si>
    <t>3.40</t>
  </si>
  <si>
    <t>Homogeneizador</t>
  </si>
  <si>
    <t>780/3</t>
  </si>
  <si>
    <t>Altura esmerilada: 150 ; Ø interior mm: 20</t>
  </si>
  <si>
    <t>3.41</t>
  </si>
  <si>
    <t>Matraz Erlenmeyer de 250 mL boca ancha</t>
  </si>
  <si>
    <t>DURA.2122636</t>
  </si>
  <si>
    <t>vidrio borosilicato; cuello ancho; capacidad 250 mL</t>
  </si>
  <si>
    <t>3.42</t>
  </si>
  <si>
    <t>Matraz Erlenmeyer de 500 mL boca ancha esmerilado para Olor</t>
  </si>
  <si>
    <t>E21371</t>
  </si>
  <si>
    <t>Matraz Erlenmeyer de 500 mL boca ancha esmerilado 45/40, para Olor</t>
  </si>
  <si>
    <t>3.43</t>
  </si>
  <si>
    <t>Matraz kitasato 1000 ml para filtración</t>
  </si>
  <si>
    <t>THER.DS4101-1000</t>
  </si>
  <si>
    <t>Polipropileno; Ø35 boca</t>
  </si>
  <si>
    <t>3.44</t>
  </si>
  <si>
    <t>Densímetro 1,100-1,200</t>
  </si>
  <si>
    <t>BERM.3031006</t>
  </si>
  <si>
    <t>Calibrado a 20 °C· Sin termómetro· Longitud Total: 300 mm· Divisiones: 0.001 g/cm3</t>
  </si>
  <si>
    <t>3.45</t>
  </si>
  <si>
    <t>Densímetro 1,200-1,300</t>
  </si>
  <si>
    <t>BERM.3031007</t>
  </si>
  <si>
    <t>3.46</t>
  </si>
  <si>
    <t>Probeta de 100 mL</t>
  </si>
  <si>
    <t>1374-P/4</t>
  </si>
  <si>
    <t>Plastibrand</t>
  </si>
  <si>
    <t>Probeta graduada en PMP-TPX Clase A. Totalmente transparente. Autoclavable a 121 °C. Pie hexagonal. Graduación color azul. Certificada de conformidad según las normas ISO 6706 y DIN 12681. BRAND ; Capacidad ml: 100 ; Graduación ml: 1 ; Tolerancia ± ml: 0,4 ; Ø x altura mm: 30 x 250</t>
  </si>
  <si>
    <t>3.47</t>
  </si>
  <si>
    <t xml:space="preserve">Probeta de 25 mL </t>
  </si>
  <si>
    <t>1374-P/2</t>
  </si>
  <si>
    <t>Probeta graduada en PMP-TPX Clase A . Totalmente transparente. Autoclavable a 121 °C. Pie hexagonal. Graduación color azul. Certificada de conformidad según las normas ISO 6706 y DIN 12681. BRAND ; Capacidad ml: 25 ; Graduación ml: 0,5 ; Tolerancia ± ml: 0,2 ; Ø x altura mm: 20 x 170</t>
  </si>
  <si>
    <t>3.48</t>
  </si>
  <si>
    <t>Probeta de 250 mL</t>
  </si>
  <si>
    <t>1374-P/5</t>
  </si>
  <si>
    <t>Probeta graduada en PMP-TPX Clase A . Totalmente transparente. Autoclavable a 121 °C. Pie hexagonal. Graduación color azul. Certificada de conformidad según las normas ISO 6706 y DIN 12681. BRAND ; Capacidad ml: 250 ; Graduación ml: 2 ; Tolerancia ± ml: 0,8 ; Ø x altura mm: 41 x 315</t>
  </si>
  <si>
    <t>3.49</t>
  </si>
  <si>
    <t>Probeta de 500 mL</t>
  </si>
  <si>
    <t>1374-P/6</t>
  </si>
  <si>
    <t>Probeta graduada en PMP-TPX Clase A .Totalmente transparente. Autoclavable a 121 °C. Pie hexagonal. Graduación color azul. Certificada de conformidad según las normas ISO 6706 y DIN 12681. BRAND ; Capacidad ml: 500 ; Graduación ml: 5 ; Tolerancia ± ml: 2 ; Ø x altura mm: 55 x 360</t>
  </si>
  <si>
    <t>3.50</t>
  </si>
  <si>
    <t>Frasco tapón estrella cilíndrico plástico de 125 mL</t>
  </si>
  <si>
    <t>1359-M/2</t>
  </si>
  <si>
    <t>Deltalab</t>
  </si>
  <si>
    <t>Frasco con tapón de estrella cilíndrico. Boca ancha, en polietileno. Apto para ser precintado ; Capacidad ml: 125 ; Ø boca mm: 29,5 ; Ø cuerpo mm: 52 ; Altura mm: 103,5   (100 unidades)</t>
  </si>
  <si>
    <t>3.51</t>
  </si>
  <si>
    <t>Vaso de precipitado de 100 mL</t>
  </si>
  <si>
    <t>1368/4</t>
  </si>
  <si>
    <t>Vaso de precipitado graduado en polipropileno                              Autoclavable a 128 °C ; Capacidad ml: 100 ; Graduación ml: 5 ; Ø x altura mm: 52 x 72</t>
  </si>
  <si>
    <t>3.52</t>
  </si>
  <si>
    <t>Vaso de precipitado de 250 mL</t>
  </si>
  <si>
    <t>1368/5</t>
  </si>
  <si>
    <t>Vaso de precipitado graduado en polipropileno                             Autoclavable a 128 °C ; Capacidad ml: 250 ; Graduación ml: 10 ; Ø x altura mm: 71 x 96</t>
  </si>
  <si>
    <t>3.53</t>
  </si>
  <si>
    <t>Vaso de precipitado de 500 mL</t>
  </si>
  <si>
    <t>1368/6</t>
  </si>
  <si>
    <t>Vaso de precipitado graduado en polipropileno                Autoclavable a 128 °C ; Capacidad ml: 500 ; Graduación ml: 10 ; Ø x altura mm: 90 x 120</t>
  </si>
  <si>
    <t>3.54</t>
  </si>
  <si>
    <t>Vaso de precipitado de 1000 mL</t>
  </si>
  <si>
    <t>1368/7</t>
  </si>
  <si>
    <t>Autoclavable a 128 °C ; Capacidad ml: 1.000 ; Graduación ml: 20 ; Ø x altura mm: 110 x 149</t>
  </si>
  <si>
    <t>3.55</t>
  </si>
  <si>
    <t>Vaso de precipitado de 2000 mL</t>
  </si>
  <si>
    <t>1368/8</t>
  </si>
  <si>
    <t>Autoclavable a 128 °C ; Capacidad ml: 2.000 ; Graduación ml: 50 ; Ø x altura mm: 135 x 184</t>
  </si>
  <si>
    <t>3.56</t>
  </si>
  <si>
    <t>Bureta Clase A 50 ml</t>
  </si>
  <si>
    <t xml:space="preserve">1112-A/3 </t>
  </si>
  <si>
    <t>Bureta recta franja azuk con llave PTFE. Clase A, según norma UNE 385:2005 ; Capacidad ml: 50 ; Graduación ml: 1/10 ; Tolerancia ± ml: 0,05</t>
  </si>
  <si>
    <t>3.57</t>
  </si>
  <si>
    <t xml:space="preserve">Bureta sobremesa clase A 50 ml  </t>
  </si>
  <si>
    <t>1123-C/40</t>
  </si>
  <si>
    <t>Bureta de sobremesa automática   Graduada al ácido. Franja azul, enrase a 0 automático, con frasco de 2 litros y pera de goma ; Clase A UNE 385:2005 ; Bureta de 50 ml llave PTFE ; Graduación ml: 1/10</t>
  </si>
  <si>
    <t>3.58</t>
  </si>
  <si>
    <t>Bureta sobremesa clase A 50 ml color ambar</t>
  </si>
  <si>
    <t>1123-C/40 AM</t>
  </si>
  <si>
    <t>Bureta de sobremesa automática ámbar. Volumen: 50 mL</t>
  </si>
  <si>
    <t>3.59</t>
  </si>
  <si>
    <t>Bureta con depósito Franja azul con dos llaves</t>
  </si>
  <si>
    <t>1118-B/2AM</t>
  </si>
  <si>
    <t>En ámbar. Clase A, con llaves de punzón PTFE, según norma UNE 385:2005 ; Capacidad ml: 5 ; Graduación ml: 1/50 ; Tolerancia ± ml: 0,01 ; Tipo de llave: punzón PTFE</t>
  </si>
  <si>
    <t>3.60</t>
  </si>
  <si>
    <t>Desecador vidrio</t>
  </si>
  <si>
    <t>625/50</t>
  </si>
  <si>
    <t>Simax</t>
  </si>
  <si>
    <t>Desecador con grifo vidrio Ø mm: 300 ; D1 mm: 392 ; D2 mm: 290 ; Tapa con botón de plástico, llave de vidrio GL-36, con placa porcelana</t>
  </si>
  <si>
    <t>3.61</t>
  </si>
  <si>
    <t>Embudo de pesada 20 mL</t>
  </si>
  <si>
    <t xml:space="preserve"> 299/4</t>
  </si>
  <si>
    <t xml:space="preserve">Embudo pesasustancias. Capacidad: 20 mL </t>
  </si>
  <si>
    <t>3.62</t>
  </si>
  <si>
    <t>Embudo de pesada 6 ML</t>
  </si>
  <si>
    <t>299/2</t>
  </si>
  <si>
    <t xml:space="preserve">Embudo pesasustancias. Capacidad: 6 mL </t>
  </si>
  <si>
    <t>3.63</t>
  </si>
  <si>
    <t xml:space="preserve">Embudo Solidos 70 mm </t>
  </si>
  <si>
    <t>260/1</t>
  </si>
  <si>
    <t>Embudo forma alemana para sólidos. Vidrio Duran ; Ø copa mm: 70 ; Ø exterior rama mm: 17</t>
  </si>
  <si>
    <t>3.64</t>
  </si>
  <si>
    <t>Embuts decantación 250 mL</t>
  </si>
  <si>
    <t>267-A/4</t>
  </si>
  <si>
    <t>Embudo decantación con llave cónica PTFE. Forma pera con boca esmerilada. Con ajuste intercambiable ; Esmerilado hembra: 29/32 ; Capacidad mL: 250</t>
  </si>
  <si>
    <t>3.65</t>
  </si>
  <si>
    <t>Frasco cuentagotas ámbar 125 mL</t>
  </si>
  <si>
    <t>1672/4AM</t>
  </si>
  <si>
    <t>Frasco cuentagotas ámbar, tapón roscado y tetina de goma.        Frasco DIN 18 de acuerdo con las especificaciones de la farmacopea Europa y Estados Unidos Capacidad ml: 125</t>
  </si>
  <si>
    <t>3.66</t>
  </si>
  <si>
    <t>Frasco lavador gases 250 mL</t>
  </si>
  <si>
    <t>653/10</t>
  </si>
  <si>
    <t>Frasco lavador de gases con boca roscada SVL compuesto de: Frasco de 250 ml con rosca SVL 30 (ref. 653/1). Cabeza superior para frasco lavador (ref. 653/2) .Tapón abierto SVL 30 (ref. 191/3) .Arandela PTFE SVL (ref. 193/8)</t>
  </si>
  <si>
    <t>3.67</t>
  </si>
  <si>
    <t>Matraz aforado de 125 mL</t>
  </si>
  <si>
    <t xml:space="preserve"> 1101/15</t>
  </si>
  <si>
    <t>Matraz aforado con tapón de plástico. Clase A, según norma UNE 1042:1999. Con certificado de control de lote incluido ; Volumen ml: 125 ; Tolerancia ± ml: 0,12 ; NS: 14/23</t>
  </si>
  <si>
    <t>3.68</t>
  </si>
  <si>
    <t>Matraz aforado de 2 L</t>
  </si>
  <si>
    <t>1101/20</t>
  </si>
  <si>
    <t>Matraz aforado con tapón de plástico. Clase A, según norma UNE 1042:1999. Con certificado de control de lote incluido ; Volumen ml: 2.000 ; Tolerancia ± ml: 0,60 ; NS: 29/32</t>
  </si>
  <si>
    <t>3.69</t>
  </si>
  <si>
    <t>Matraz Erlenmeyer de 100 mL boca ancha</t>
  </si>
  <si>
    <t>1204-A/3</t>
  </si>
  <si>
    <t>Duran</t>
  </si>
  <si>
    <t>Matraz erlenmeyer SCHOTT-DURAN cuello ancho. Capacidad: 100 mL</t>
  </si>
  <si>
    <t>3.70</t>
  </si>
  <si>
    <t>3.71</t>
  </si>
  <si>
    <t>volumen 500 mL; cuello esmerilado  45/40</t>
  </si>
  <si>
    <t>3.72</t>
  </si>
  <si>
    <t>Pipeta doble enrase 10 mL</t>
  </si>
  <si>
    <t>1130/40</t>
  </si>
  <si>
    <t>Third Party Product</t>
  </si>
  <si>
    <t>Pipeta doble enrase de 10 mL Clase A</t>
  </si>
  <si>
    <t>3.73</t>
  </si>
  <si>
    <t>Pipeta doble enrase 100 mL</t>
  </si>
  <si>
    <t xml:space="preserve">1130/90  </t>
  </si>
  <si>
    <t>Pipeta doble enrase de 100 mL Clase A</t>
  </si>
  <si>
    <t>3.74</t>
  </si>
  <si>
    <t>Pipeta doble enrase 20 mL</t>
  </si>
  <si>
    <t>1130/60</t>
  </si>
  <si>
    <t>Pipeta doble enrase de 20 mL Clase A</t>
  </si>
  <si>
    <t>3.75</t>
  </si>
  <si>
    <t>Pipeta doble enrase 25 mL</t>
  </si>
  <si>
    <t>1130/70</t>
  </si>
  <si>
    <t>Pipeta doble enrase de 25 mL Clase A</t>
  </si>
  <si>
    <t>3.76</t>
  </si>
  <si>
    <t>Pipeta doble enrase 5 mL</t>
  </si>
  <si>
    <t>1130/30</t>
  </si>
  <si>
    <t>Pipeta doble enrase de 5 mL  Clase A</t>
  </si>
  <si>
    <t>3.77</t>
  </si>
  <si>
    <t>Pipeta doble enrase 50 mL</t>
  </si>
  <si>
    <t>1130/80</t>
  </si>
  <si>
    <t>Pipeta doble enrase de 50 mL  Clase A</t>
  </si>
  <si>
    <t>3.78</t>
  </si>
  <si>
    <t>Pipeta graduada 10mL</t>
  </si>
  <si>
    <t xml:space="preserve">1131/40 </t>
  </si>
  <si>
    <t>Pipeta graduada de 10 mL Clase A</t>
  </si>
  <si>
    <t>3.79</t>
  </si>
  <si>
    <t>Pipeta graduada 25mL</t>
  </si>
  <si>
    <t xml:space="preserve">1131/50  </t>
  </si>
  <si>
    <t>Pipeta graduada de 25 mL  Clase A</t>
  </si>
  <si>
    <t>3.80</t>
  </si>
  <si>
    <t>Pipeta graduada 5mL</t>
  </si>
  <si>
    <t xml:space="preserve">1131/30 </t>
  </si>
  <si>
    <t>Pipeta graduada de 5 mL Clase A</t>
  </si>
  <si>
    <t>3.81</t>
  </si>
  <si>
    <t xml:space="preserve">Probeta de 100 mL  </t>
  </si>
  <si>
    <t>1108/40</t>
  </si>
  <si>
    <t>Probeta graduada al ácido. Clase A , Pie hexagonal, según norma UNE 4788:2005 ; Capacidad ml: 100 ; Graduación ml: 1 ; Tolerancia ± ml: 0,5</t>
  </si>
  <si>
    <t>3.82</t>
  </si>
  <si>
    <t>Tubos Nessler 100 mL</t>
  </si>
  <si>
    <t>747/03</t>
  </si>
  <si>
    <t>Tubo de Nessler forma baja con pico. Capacidad ml: 50-100 ; Ø exterior mm: 32 ; Altura mm: 200</t>
  </si>
  <si>
    <t>3.83</t>
  </si>
  <si>
    <t>FRASCO CILÍNDRICO PYREX CON TAPÓN SVL (50 mL)</t>
  </si>
  <si>
    <t>1210/2</t>
  </si>
  <si>
    <t>Pyrex</t>
  </si>
  <si>
    <t>Con boca roscada y tapón SVL ; Capacidad ml: 50 ; Ø cuerpo mm: 43 ; Altura botella mm: 80 ; Rosca SVL: 25</t>
  </si>
  <si>
    <t>3.84</t>
  </si>
  <si>
    <t>Pipeta doble enrase 15 mL</t>
  </si>
  <si>
    <t>1133/80</t>
  </si>
  <si>
    <t>BRAND</t>
  </si>
  <si>
    <t>Blaubrand (A) ; Capacidad ml: 15 ; Cantidad por caja: 6</t>
  </si>
  <si>
    <t>3.85</t>
  </si>
  <si>
    <t>Pipeta doble enrase 30 mL</t>
  </si>
  <si>
    <t>1133/110</t>
  </si>
  <si>
    <t>Blaubrand (A) ; Capacidad ml: 30 ; Cantidad por caja: 6</t>
  </si>
  <si>
    <t>3.86</t>
  </si>
  <si>
    <t>Pipeta doble enrase 3 mL</t>
  </si>
  <si>
    <t>1133/40</t>
  </si>
  <si>
    <t>Blaubrand (A) ; Capacidad ml: 3 ; Cantidad por caja: 6</t>
  </si>
  <si>
    <t>3.87</t>
  </si>
  <si>
    <t>Dosificador basculante 1 mL</t>
  </si>
  <si>
    <t>1106/10</t>
  </si>
  <si>
    <t>Con esmerilado 29/32. Clase B ; Compuesto de: Dosificador basculante de 1 ml Frasco de 250 mL</t>
  </si>
  <si>
    <t>3.88</t>
  </si>
  <si>
    <t>Dosificador basculante 2 mL</t>
  </si>
  <si>
    <t>1106/20</t>
  </si>
  <si>
    <t>Con esmerilado 29/32. Clase B ; Compuesto de: Dosificador basculante de 2 ml Frasco de 250 mL</t>
  </si>
  <si>
    <t>3.89</t>
  </si>
  <si>
    <t>Dosificador basculante 5 mL</t>
  </si>
  <si>
    <t>1106/30</t>
  </si>
  <si>
    <t>Con esmerilado 29/32. Clase B ; Compuesto de: Dosificador basculante de 5 ml Frasco de 250 mL</t>
  </si>
  <si>
    <t>3.90</t>
  </si>
  <si>
    <t>Dosificador basculante 25 mL</t>
  </si>
  <si>
    <t>1106/50</t>
  </si>
  <si>
    <t>Con esmerilado 29/32. Clase B ; Compuesto de: Dosificador basculante de 25 ml Frasco de 500 mL</t>
  </si>
  <si>
    <t>3.91</t>
  </si>
  <si>
    <t>FRASCO ISO CILÍNDRICO ÁMBAR DURAN</t>
  </si>
  <si>
    <t>1211/5AM</t>
  </si>
  <si>
    <t>Con boca roscada ISO y tapón azul (esterilizable hasta 140 ºC) ; Capacidad ml: 1.000 ; Rosca ISO: GL45</t>
  </si>
  <si>
    <t>3.92</t>
  </si>
  <si>
    <t>TAPÓN DE RECAMBIO PARA FRASCOS ISO AZUL</t>
  </si>
  <si>
    <t>185/50</t>
  </si>
  <si>
    <t>Tapón con precinto en PP para frascos para laboratorio con rosca DIN, ISO 4796.</t>
  </si>
  <si>
    <t>3.93</t>
  </si>
  <si>
    <t>ANILLO DE RECAMBIO PARA FRASCOS ISO AZUL</t>
  </si>
  <si>
    <t>1211/04</t>
  </si>
  <si>
    <t>Anillo de vertido en PP.</t>
  </si>
  <si>
    <t>3.94</t>
  </si>
  <si>
    <t>MATRAZ KITASATO PYREX</t>
  </si>
  <si>
    <t>1205-B/4</t>
  </si>
  <si>
    <t>PYREX</t>
  </si>
  <si>
    <t>Para vacío, con oliva fija ; Capacidad ml: 1.000</t>
  </si>
  <si>
    <t>3.95</t>
  </si>
  <si>
    <t>VASO GRADUADO FORMA ALTA VIDRIO BOROSILICATO SIMAX</t>
  </si>
  <si>
    <t>1222-B/01</t>
  </si>
  <si>
    <t>SIMAX</t>
  </si>
  <si>
    <t>Capacidad ml:25</t>
  </si>
  <si>
    <t>3.96</t>
  </si>
  <si>
    <t>VIALES ÁMBAR CLARO BOCA ROSCADA CON TAPÓN CERRADO</t>
  </si>
  <si>
    <t>Supelco</t>
  </si>
  <si>
    <t>Capacidad ml 40. Vidrio ámbar. Caja 100 unidades</t>
  </si>
  <si>
    <t>3.97</t>
  </si>
  <si>
    <t>FRASCO DE BOCA ANCHA ÁMBAR CON TAPÓN ESMERILADO DE VIDRIO 1000 mL</t>
  </si>
  <si>
    <t>VFOC.1664/16AM</t>
  </si>
  <si>
    <t>Tinción en ámbar. Tapón esmerilado de vidrio. Boca ancha</t>
  </si>
  <si>
    <t>3.98</t>
  </si>
  <si>
    <t>FRASCO DE BOCA ANCHA ÁMBAR CON TAPÓN ESMERILADO DE VIDRIO 250 mL</t>
  </si>
  <si>
    <t>1664/12AM</t>
  </si>
  <si>
    <t>3.99</t>
  </si>
  <si>
    <t xml:space="preserve">VARILLA VIDRIO MACIZO, FINAL PULIDO, 250X6 MM </t>
  </si>
  <si>
    <t>serviquimia</t>
  </si>
  <si>
    <t>3.100</t>
  </si>
  <si>
    <t xml:space="preserve">vials en pp de 4 ml, septums també pp, 
pak 100 </t>
  </si>
  <si>
    <t>228-31537-91</t>
  </si>
  <si>
    <t>SHIMADZU</t>
  </si>
  <si>
    <t xml:space="preserve">SHIMADZU 4 ML PPShimadzu Kit with 4.0 ml PP screw neck vial with PP screw cap white and centre hole </t>
  </si>
  <si>
    <t>3.101</t>
  </si>
  <si>
    <t>Vials vidre 4 ml vidre amb taps pre tallats</t>
  </si>
  <si>
    <t>220-91521-20</t>
  </si>
  <si>
    <t>SHIMADZU 4-SV (pack 100 unit)</t>
  </si>
  <si>
    <t>3.102</t>
  </si>
  <si>
    <t>Frasco ámbar 1000 mL para reactivos, boca ancha con tapón de vidrio</t>
  </si>
  <si>
    <t>RB04-1K0-006</t>
  </si>
  <si>
    <t>LAbbox</t>
  </si>
  <si>
    <t>Fabricado en vidrio borosilicato. Con tapón esmerilado de vidrio</t>
  </si>
  <si>
    <t>3.103</t>
  </si>
  <si>
    <t>Frasco ámbar 250 mL para reactivos, boca ancha con tapón de vidrio</t>
  </si>
  <si>
    <t>RB04-250-012</t>
  </si>
  <si>
    <t>3.104</t>
  </si>
  <si>
    <t>PIPETAS 2 AFOROS 50 ML. Clase AS</t>
  </si>
  <si>
    <t>6.204 617</t>
  </si>
  <si>
    <t>Poulten &amp; Graf</t>
  </si>
  <si>
    <t>PIPETAS 2 AFOROS 50 ML. Clase AS. Graduaciones e inscripciones en color ámbar. Conformidad probada, con certificado de lote. Ajustadas a EX. Material:	Vidrio sodocálcico. Graduación de colores: marrón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</si>
</sst>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2"/>
      <color rgb="FF000000"/>
      <name val="Calibri"/>
      <family val="2"/>
    </font>
    <font>
      <b/>
      <sz val="12"/>
      <color rgb="FF000000"/>
      <name val="Aptos Narrow"/>
      <family val="2"/>
      <scheme val="minor"/>
    </font>
    <font>
      <b/>
      <sz val="12"/>
      <color theme="8" tint="-0.499984740745262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2"/>
      <name val="Calibri"/>
      <family val="2"/>
    </font>
    <font>
      <sz val="11"/>
      <color rgb="FF000000"/>
      <name val="Calibri"/>
      <family val="2"/>
    </font>
    <font>
      <sz val="12"/>
      <color rgb="FF000000"/>
      <name val="Aptos Narrow"/>
      <family val="2"/>
      <scheme val="minor"/>
    </font>
    <font>
      <b/>
      <sz val="14"/>
      <color rgb="FF00000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2"/>
      <color rgb="FF000000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</font>
    <font>
      <sz val="12"/>
      <color theme="1"/>
      <name val="Aptos Narrow"/>
      <family val="2"/>
      <scheme val="minor"/>
    </font>
    <font>
      <sz val="12"/>
      <name val="Aptos Narrow"/>
      <family val="2"/>
      <scheme val="minor"/>
    </font>
    <font>
      <sz val="11"/>
      <color rgb="FF333333"/>
      <name val="Lato"/>
      <family val="2"/>
    </font>
    <font>
      <sz val="12"/>
      <color rgb="FF000000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59996337778862885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91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3" borderId="2" xfId="0" applyFont="1" applyFill="1" applyBorder="1" applyAlignment="1" applyProtection="1">
      <alignment vertical="center"/>
      <protection locked="0"/>
    </xf>
    <xf numFmtId="0" fontId="4" fillId="3" borderId="3" xfId="0" applyFont="1" applyFill="1" applyBorder="1" applyAlignment="1" applyProtection="1">
      <alignment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vertical="center"/>
      <protection locked="0"/>
    </xf>
    <xf numFmtId="0" fontId="4" fillId="3" borderId="5" xfId="0" applyFont="1" applyFill="1" applyBorder="1" applyAlignment="1" applyProtection="1">
      <alignment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5" fillId="3" borderId="7" xfId="0" applyFont="1" applyFill="1" applyBorder="1" applyAlignment="1" applyProtection="1">
      <alignment horizontal="center" vertical="center"/>
      <protection locked="0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6" fillId="3" borderId="7" xfId="0" applyFont="1" applyFill="1" applyBorder="1" applyAlignment="1" applyProtection="1">
      <alignment horizontal="center" vertical="center" wrapText="1"/>
      <protection locked="0"/>
    </xf>
    <xf numFmtId="0" fontId="0" fillId="0" borderId="9" xfId="0" applyBorder="1"/>
    <xf numFmtId="164" fontId="7" fillId="5" borderId="11" xfId="0" applyNumberFormat="1" applyFont="1" applyFill="1" applyBorder="1"/>
    <xf numFmtId="0" fontId="7" fillId="6" borderId="15" xfId="0" applyFont="1" applyFill="1" applyBorder="1"/>
    <xf numFmtId="0" fontId="7" fillId="6" borderId="16" xfId="0" applyFont="1" applyFill="1" applyBorder="1" applyAlignment="1">
      <alignment horizontal="center"/>
    </xf>
    <xf numFmtId="0" fontId="7" fillId="6" borderId="17" xfId="0" applyFont="1" applyFill="1" applyBorder="1"/>
    <xf numFmtId="0" fontId="7" fillId="6" borderId="18" xfId="0" applyFont="1" applyFill="1" applyBorder="1" applyAlignment="1">
      <alignment horizontal="center"/>
    </xf>
    <xf numFmtId="0" fontId="7" fillId="6" borderId="19" xfId="0" applyFont="1" applyFill="1" applyBorder="1"/>
    <xf numFmtId="9" fontId="2" fillId="6" borderId="20" xfId="1" applyFont="1" applyFill="1" applyBorder="1" applyAlignment="1" applyProtection="1">
      <alignment horizontal="center"/>
    </xf>
    <xf numFmtId="0" fontId="8" fillId="7" borderId="21" xfId="0" applyFont="1" applyFill="1" applyBorder="1" applyAlignment="1">
      <alignment wrapText="1"/>
    </xf>
    <xf numFmtId="0" fontId="9" fillId="0" borderId="21" xfId="0" applyFont="1" applyBorder="1"/>
    <xf numFmtId="0" fontId="9" fillId="4" borderId="13" xfId="0" applyFont="1" applyFill="1" applyBorder="1" applyAlignment="1">
      <alignment wrapText="1"/>
    </xf>
    <xf numFmtId="0" fontId="0" fillId="0" borderId="14" xfId="0" applyBorder="1" applyAlignment="1">
      <alignment wrapText="1"/>
    </xf>
    <xf numFmtId="0" fontId="0" fillId="0" borderId="14" xfId="0" applyBorder="1" applyAlignment="1">
      <alignment horizontal="center"/>
    </xf>
    <xf numFmtId="0" fontId="0" fillId="0" borderId="14" xfId="0" applyBorder="1"/>
    <xf numFmtId="0" fontId="11" fillId="0" borderId="0" xfId="0" applyFont="1"/>
    <xf numFmtId="0" fontId="12" fillId="5" borderId="27" xfId="0" applyFont="1" applyFill="1" applyBorder="1" applyProtection="1">
      <protection locked="0"/>
    </xf>
    <xf numFmtId="0" fontId="12" fillId="5" borderId="28" xfId="0" applyFont="1" applyFill="1" applyBorder="1" applyProtection="1">
      <protection locked="0"/>
    </xf>
    <xf numFmtId="0" fontId="12" fillId="5" borderId="28" xfId="0" applyFont="1" applyFill="1" applyBorder="1" applyAlignment="1" applyProtection="1">
      <alignment horizontal="center" vertical="center"/>
      <protection locked="0"/>
    </xf>
    <xf numFmtId="164" fontId="11" fillId="5" borderId="29" xfId="0" applyNumberFormat="1" applyFont="1" applyFill="1" applyBorder="1"/>
    <xf numFmtId="0" fontId="13" fillId="8" borderId="0" xfId="0" applyFont="1" applyFill="1" applyAlignment="1" applyProtection="1">
      <alignment vertical="center" wrapText="1"/>
      <protection locked="0"/>
    </xf>
    <xf numFmtId="0" fontId="14" fillId="8" borderId="0" xfId="0" applyFont="1" applyFill="1" applyAlignment="1" applyProtection="1">
      <alignment vertical="center" wrapText="1"/>
      <protection locked="0"/>
    </xf>
    <xf numFmtId="0" fontId="5" fillId="3" borderId="30" xfId="0" applyFont="1" applyFill="1" applyBorder="1" applyAlignment="1" applyProtection="1">
      <alignment horizontal="center" vertical="center" wrapText="1"/>
      <protection locked="0"/>
    </xf>
    <xf numFmtId="0" fontId="5" fillId="3" borderId="31" xfId="0" applyFont="1" applyFill="1" applyBorder="1" applyAlignment="1" applyProtection="1">
      <alignment horizontal="center" vertical="center" wrapText="1"/>
      <protection locked="0"/>
    </xf>
    <xf numFmtId="0" fontId="0" fillId="0" borderId="32" xfId="0" applyBorder="1"/>
    <xf numFmtId="0" fontId="9" fillId="0" borderId="14" xfId="0" applyFont="1" applyBorder="1" applyAlignment="1">
      <alignment wrapText="1"/>
    </xf>
    <xf numFmtId="0" fontId="9" fillId="0" borderId="14" xfId="0" applyFont="1" applyBorder="1"/>
    <xf numFmtId="0" fontId="0" fillId="0" borderId="22" xfId="0" applyBorder="1" applyAlignment="1">
      <alignment wrapText="1"/>
    </xf>
    <xf numFmtId="14" fontId="0" fillId="0" borderId="0" xfId="0" applyNumberFormat="1" applyProtection="1">
      <protection locked="0"/>
    </xf>
    <xf numFmtId="0" fontId="8" fillId="0" borderId="9" xfId="0" applyFont="1" applyBorder="1" applyAlignment="1">
      <alignment wrapText="1"/>
    </xf>
    <xf numFmtId="0" fontId="0" fillId="0" borderId="11" xfId="0" applyBorder="1"/>
    <xf numFmtId="0" fontId="0" fillId="0" borderId="11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22" xfId="0" applyBorder="1" applyProtection="1">
      <protection locked="0"/>
    </xf>
    <xf numFmtId="0" fontId="15" fillId="0" borderId="14" xfId="0" applyFont="1" applyBorder="1"/>
    <xf numFmtId="0" fontId="16" fillId="0" borderId="9" xfId="2" applyFont="1" applyBorder="1" applyAlignment="1">
      <alignment horizontal="left" vertical="top"/>
    </xf>
    <xf numFmtId="49" fontId="16" fillId="0" borderId="9" xfId="0" applyNumberFormat="1" applyFont="1" applyBorder="1" applyAlignment="1">
      <alignment horizontal="left" vertical="top"/>
    </xf>
    <xf numFmtId="0" fontId="17" fillId="0" borderId="26" xfId="2" applyFont="1" applyBorder="1" applyAlignment="1">
      <alignment horizontal="left" wrapText="1"/>
    </xf>
    <xf numFmtId="0" fontId="16" fillId="0" borderId="9" xfId="0" applyFont="1" applyBorder="1" applyAlignment="1">
      <alignment horizontal="left" vertical="top"/>
    </xf>
    <xf numFmtId="49" fontId="16" fillId="0" borderId="9" xfId="0" applyNumberFormat="1" applyFont="1" applyBorder="1" applyAlignment="1">
      <alignment horizontal="left"/>
    </xf>
    <xf numFmtId="0" fontId="16" fillId="0" borderId="9" xfId="2" applyFont="1" applyBorder="1" applyAlignment="1">
      <alignment horizontal="left"/>
    </xf>
    <xf numFmtId="0" fontId="16" fillId="0" borderId="26" xfId="0" applyFont="1" applyBorder="1" applyAlignment="1">
      <alignment horizontal="center" vertical="center"/>
    </xf>
    <xf numFmtId="0" fontId="18" fillId="0" borderId="9" xfId="0" applyFont="1" applyBorder="1" applyAlignment="1">
      <alignment wrapText="1"/>
    </xf>
    <xf numFmtId="0" fontId="9" fillId="0" borderId="14" xfId="0" applyFont="1" applyBorder="1" applyProtection="1">
      <protection locked="0"/>
    </xf>
    <xf numFmtId="0" fontId="9" fillId="0" borderId="23" xfId="0" applyFont="1" applyBorder="1" applyProtection="1">
      <protection locked="0"/>
    </xf>
    <xf numFmtId="0" fontId="9" fillId="0" borderId="11" xfId="0" applyFont="1" applyBorder="1" applyProtection="1">
      <protection locked="0"/>
    </xf>
    <xf numFmtId="0" fontId="9" fillId="0" borderId="25" xfId="0" applyFont="1" applyBorder="1" applyProtection="1">
      <protection locked="0"/>
    </xf>
    <xf numFmtId="0" fontId="19" fillId="0" borderId="9" xfId="0" applyFont="1" applyBorder="1" applyAlignment="1">
      <alignment wrapText="1"/>
    </xf>
    <xf numFmtId="0" fontId="19" fillId="7" borderId="21" xfId="0" applyFont="1" applyFill="1" applyBorder="1" applyAlignment="1">
      <alignment wrapText="1"/>
    </xf>
    <xf numFmtId="0" fontId="19" fillId="0" borderId="12" xfId="0" applyFont="1" applyBorder="1" applyAlignment="1">
      <alignment wrapText="1"/>
    </xf>
    <xf numFmtId="0" fontId="19" fillId="7" borderId="33" xfId="0" applyFont="1" applyFill="1" applyBorder="1" applyAlignment="1">
      <alignment wrapText="1"/>
    </xf>
    <xf numFmtId="0" fontId="19" fillId="7" borderId="21" xfId="0" applyFont="1" applyFill="1" applyBorder="1" applyAlignment="1">
      <alignment horizontal="left" wrapText="1"/>
    </xf>
    <xf numFmtId="0" fontId="19" fillId="7" borderId="33" xfId="0" applyFont="1" applyFill="1" applyBorder="1" applyAlignment="1">
      <alignment horizontal="left" wrapText="1"/>
    </xf>
    <xf numFmtId="0" fontId="9" fillId="0" borderId="14" xfId="0" applyFont="1" applyBorder="1" applyAlignment="1">
      <alignment horizontal="left"/>
    </xf>
    <xf numFmtId="0" fontId="9" fillId="0" borderId="24" xfId="0" applyFont="1" applyBorder="1"/>
    <xf numFmtId="0" fontId="19" fillId="7" borderId="34" xfId="0" applyFont="1" applyFill="1" applyBorder="1" applyAlignment="1">
      <alignment wrapText="1"/>
    </xf>
    <xf numFmtId="0" fontId="19" fillId="0" borderId="14" xfId="0" applyFont="1" applyBorder="1"/>
    <xf numFmtId="0" fontId="19" fillId="0" borderId="34" xfId="0" applyFont="1" applyBorder="1" applyAlignment="1">
      <alignment wrapText="1"/>
    </xf>
    <xf numFmtId="0" fontId="19" fillId="7" borderId="35" xfId="0" applyFont="1" applyFill="1" applyBorder="1" applyAlignment="1">
      <alignment wrapText="1"/>
    </xf>
    <xf numFmtId="0" fontId="19" fillId="0" borderId="35" xfId="0" applyFont="1" applyBorder="1" applyAlignment="1">
      <alignment wrapText="1"/>
    </xf>
    <xf numFmtId="0" fontId="9" fillId="0" borderId="14" xfId="0" applyFont="1" applyBorder="1" applyAlignment="1">
      <alignment horizontal="left" wrapText="1"/>
    </xf>
    <xf numFmtId="0" fontId="9" fillId="0" borderId="9" xfId="0" applyFont="1" applyBorder="1" applyAlignment="1">
      <alignment wrapText="1"/>
    </xf>
    <xf numFmtId="0" fontId="9" fillId="0" borderId="33" xfId="0" applyFont="1" applyBorder="1"/>
    <xf numFmtId="0" fontId="0" fillId="0" borderId="0" xfId="0" applyAlignment="1">
      <alignment wrapText="1"/>
    </xf>
    <xf numFmtId="0" fontId="10" fillId="0" borderId="36" xfId="0" applyFont="1" applyBorder="1" applyAlignment="1">
      <alignment horizontal="left" vertical="top" wrapText="1"/>
    </xf>
    <xf numFmtId="0" fontId="10" fillId="7" borderId="37" xfId="0" applyFont="1" applyFill="1" applyBorder="1" applyAlignment="1">
      <alignment horizontal="left"/>
    </xf>
    <xf numFmtId="0" fontId="0" fillId="0" borderId="38" xfId="0" applyBorder="1" applyAlignment="1">
      <alignment wrapText="1"/>
    </xf>
    <xf numFmtId="0" fontId="0" fillId="0" borderId="13" xfId="0" applyBorder="1" applyProtection="1">
      <protection locked="0"/>
    </xf>
    <xf numFmtId="0" fontId="0" fillId="0" borderId="10" xfId="0" applyBorder="1"/>
    <xf numFmtId="3" fontId="0" fillId="0" borderId="14" xfId="0" quotePrefix="1" applyNumberFormat="1" applyBorder="1"/>
    <xf numFmtId="0" fontId="0" fillId="0" borderId="14" xfId="0" quotePrefix="1" applyBorder="1"/>
    <xf numFmtId="0" fontId="0" fillId="0" borderId="24" xfId="0" applyBorder="1" applyAlignment="1">
      <alignment wrapText="1"/>
    </xf>
    <xf numFmtId="0" fontId="0" fillId="0" borderId="24" xfId="0" applyBorder="1"/>
    <xf numFmtId="0" fontId="0" fillId="0" borderId="39" xfId="0" applyBorder="1" applyAlignment="1">
      <alignment wrapText="1"/>
    </xf>
    <xf numFmtId="0" fontId="0" fillId="0" borderId="32" xfId="0" applyBorder="1" applyProtection="1">
      <protection locked="0"/>
    </xf>
    <xf numFmtId="0" fontId="0" fillId="0" borderId="24" xfId="0" applyBorder="1" applyProtection="1">
      <protection locked="0"/>
    </xf>
    <xf numFmtId="0" fontId="0" fillId="0" borderId="39" xfId="0" applyBorder="1" applyProtection="1">
      <protection locked="0"/>
    </xf>
    <xf numFmtId="0" fontId="0" fillId="0" borderId="0" xfId="0" applyAlignment="1" applyProtection="1">
      <alignment wrapText="1"/>
      <protection locked="0"/>
    </xf>
  </cellXfs>
  <cellStyles count="3">
    <cellStyle name="Normal" xfId="0" builtinId="0"/>
    <cellStyle name="Normal 4" xfId="2" xr:uid="{BA4B2F82-E71B-48E5-8FF3-DFFC289F1998}"/>
    <cellStyle name="Porcentaje" xfId="1" builtinId="5"/>
  </cellStyles>
  <dxfs count="1">
    <dxf>
      <font>
        <strike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45049-2C76-4AAB-A1AC-468F777EBEE1}">
  <dimension ref="A1:V110"/>
  <sheetViews>
    <sheetView tabSelected="1" workbookViewId="0">
      <selection sqref="A1:XFD1048576"/>
    </sheetView>
  </sheetViews>
  <sheetFormatPr baseColWidth="10" defaultColWidth="9.28515625" defaultRowHeight="15" x14ac:dyDescent="0.25"/>
  <cols>
    <col min="1" max="1" width="14.28515625" style="1" customWidth="1"/>
    <col min="2" max="2" width="8" style="1" customWidth="1"/>
    <col min="3" max="3" width="42.140625" style="1" customWidth="1"/>
    <col min="4" max="4" width="16.5703125" style="1" customWidth="1"/>
    <col min="5" max="5" width="11" style="1" customWidth="1"/>
    <col min="6" max="6" width="83.42578125" style="90" customWidth="1"/>
    <col min="7" max="10" width="15.7109375" style="1" customWidth="1"/>
    <col min="11" max="14" width="17.5703125" style="1" customWidth="1"/>
    <col min="15" max="15" width="9.28515625" style="1"/>
    <col min="16" max="16" width="13.140625" style="1" customWidth="1"/>
    <col min="17" max="17" width="9.28515625" style="1"/>
    <col min="18" max="18" width="35.42578125" style="1" customWidth="1"/>
    <col min="19" max="16384" width="9.28515625" style="1"/>
  </cols>
  <sheetData>
    <row r="1" spans="1:22" ht="39" customHeight="1" thickBot="1" x14ac:dyDescent="0.3">
      <c r="D1" s="2"/>
      <c r="F1" s="1"/>
      <c r="G1" s="3" t="s">
        <v>0</v>
      </c>
      <c r="H1" s="4"/>
      <c r="I1" s="4"/>
      <c r="J1" s="4"/>
      <c r="K1" s="4"/>
      <c r="L1" s="4"/>
      <c r="M1" s="4"/>
      <c r="N1" s="4"/>
    </row>
    <row r="2" spans="1:22" ht="32.25" thickBot="1" x14ac:dyDescent="0.3">
      <c r="B2" s="5" t="s">
        <v>1</v>
      </c>
      <c r="C2" s="6" t="s">
        <v>2</v>
      </c>
      <c r="D2" s="7" t="s">
        <v>3</v>
      </c>
      <c r="E2" s="8" t="s">
        <v>4</v>
      </c>
      <c r="F2" s="9" t="s">
        <v>5</v>
      </c>
      <c r="G2" s="10" t="s">
        <v>6</v>
      </c>
      <c r="H2" s="11" t="s">
        <v>14</v>
      </c>
      <c r="I2" s="12" t="s">
        <v>15</v>
      </c>
      <c r="J2" s="11" t="s">
        <v>16</v>
      </c>
      <c r="K2" s="35" t="s">
        <v>17</v>
      </c>
      <c r="L2" s="35" t="s">
        <v>18</v>
      </c>
      <c r="M2" s="35" t="s">
        <v>19</v>
      </c>
      <c r="N2" s="36" t="s">
        <v>7</v>
      </c>
      <c r="P2" s="13" t="s">
        <v>8</v>
      </c>
    </row>
    <row r="3" spans="1:22" ht="30.75" thickBot="1" x14ac:dyDescent="0.3">
      <c r="A3" s="41"/>
      <c r="B3" s="27" t="s">
        <v>20</v>
      </c>
      <c r="C3" s="42" t="s">
        <v>21</v>
      </c>
      <c r="D3" s="22" t="s">
        <v>22</v>
      </c>
      <c r="E3" s="22" t="s">
        <v>23</v>
      </c>
      <c r="F3" s="25" t="s">
        <v>24</v>
      </c>
      <c r="G3" s="43">
        <v>19</v>
      </c>
      <c r="H3" s="43">
        <v>7</v>
      </c>
      <c r="I3" s="43">
        <v>6</v>
      </c>
      <c r="J3" s="43">
        <v>6</v>
      </c>
      <c r="K3" s="44"/>
      <c r="L3" s="45"/>
      <c r="M3" s="46"/>
      <c r="N3" s="15">
        <f>IF(H3*K3+I3*L3+J3*M3=0,P3,H3*K3+I3*L3+J3*M3)</f>
        <v>498.33629999999994</v>
      </c>
      <c r="O3"/>
      <c r="P3" s="14">
        <v>498.33629999999994</v>
      </c>
      <c r="Q3"/>
      <c r="R3"/>
      <c r="S3"/>
      <c r="T3"/>
      <c r="U3"/>
      <c r="V3"/>
    </row>
    <row r="4" spans="1:22" ht="30" x14ac:dyDescent="0.25">
      <c r="A4" s="41"/>
      <c r="B4" s="27" t="s">
        <v>25</v>
      </c>
      <c r="C4" s="42" t="s">
        <v>26</v>
      </c>
      <c r="D4" s="22" t="s">
        <v>27</v>
      </c>
      <c r="E4" s="22" t="s">
        <v>23</v>
      </c>
      <c r="F4" s="25" t="s">
        <v>28</v>
      </c>
      <c r="G4" s="43">
        <v>29</v>
      </c>
      <c r="H4" s="43">
        <v>11</v>
      </c>
      <c r="I4" s="43">
        <v>10</v>
      </c>
      <c r="J4" s="43">
        <v>8</v>
      </c>
      <c r="K4" s="44"/>
      <c r="L4" s="45"/>
      <c r="M4" s="46"/>
      <c r="N4" s="15">
        <f t="shared" ref="N4:N67" si="0">IF(H4*K4+I4*L4+J4*M4=0,P4,H4*K4+I4*L4+J4*M4)</f>
        <v>441.82215000000002</v>
      </c>
      <c r="O4"/>
      <c r="P4" s="14">
        <v>441.82215000000002</v>
      </c>
      <c r="Q4"/>
      <c r="R4" s="16" t="s">
        <v>9</v>
      </c>
      <c r="S4" s="17">
        <f>COUNTIF(K3:K106,"&gt;0")</f>
        <v>0</v>
      </c>
      <c r="T4"/>
      <c r="U4"/>
      <c r="V4"/>
    </row>
    <row r="5" spans="1:22" ht="30" x14ac:dyDescent="0.25">
      <c r="A5" s="41"/>
      <c r="B5" s="27" t="s">
        <v>29</v>
      </c>
      <c r="C5" s="25" t="s">
        <v>30</v>
      </c>
      <c r="D5" s="26" t="s">
        <v>31</v>
      </c>
      <c r="E5" s="22" t="s">
        <v>23</v>
      </c>
      <c r="F5" s="25" t="s">
        <v>32</v>
      </c>
      <c r="G5" s="43">
        <v>12</v>
      </c>
      <c r="H5" s="43">
        <v>4</v>
      </c>
      <c r="I5" s="43">
        <v>5</v>
      </c>
      <c r="J5" s="43">
        <v>3</v>
      </c>
      <c r="K5" s="44"/>
      <c r="L5" s="45"/>
      <c r="M5" s="46"/>
      <c r="N5" s="15">
        <f t="shared" si="0"/>
        <v>665.16305624999995</v>
      </c>
      <c r="O5"/>
      <c r="P5" s="14">
        <v>665.16305624999995</v>
      </c>
      <c r="Q5"/>
      <c r="R5" s="18" t="s">
        <v>10</v>
      </c>
      <c r="S5" s="19">
        <v>104</v>
      </c>
      <c r="T5"/>
      <c r="U5"/>
      <c r="V5"/>
    </row>
    <row r="6" spans="1:22" ht="30.75" thickBot="1" x14ac:dyDescent="0.3">
      <c r="A6" s="41"/>
      <c r="B6" s="27" t="s">
        <v>33</v>
      </c>
      <c r="C6" s="25" t="s">
        <v>34</v>
      </c>
      <c r="D6" s="26" t="s">
        <v>35</v>
      </c>
      <c r="E6" s="22" t="s">
        <v>23</v>
      </c>
      <c r="F6" s="25" t="s">
        <v>36</v>
      </c>
      <c r="G6" s="43">
        <v>25</v>
      </c>
      <c r="H6" s="43">
        <v>8</v>
      </c>
      <c r="I6" s="43">
        <v>13</v>
      </c>
      <c r="J6" s="43">
        <v>4</v>
      </c>
      <c r="K6" s="44"/>
      <c r="L6" s="45"/>
      <c r="M6" s="46"/>
      <c r="N6" s="15">
        <f t="shared" si="0"/>
        <v>947.8550812499999</v>
      </c>
      <c r="O6"/>
      <c r="P6" s="14">
        <v>947.8550812499999</v>
      </c>
      <c r="Q6"/>
      <c r="R6" s="20" t="s">
        <v>11</v>
      </c>
      <c r="S6" s="21">
        <f>+S4/S5</f>
        <v>0</v>
      </c>
      <c r="T6"/>
      <c r="U6"/>
      <c r="V6"/>
    </row>
    <row r="7" spans="1:22" ht="30" x14ac:dyDescent="0.25">
      <c r="A7" s="41"/>
      <c r="B7" s="27" t="s">
        <v>37</v>
      </c>
      <c r="C7" s="25" t="s">
        <v>38</v>
      </c>
      <c r="D7" s="26" t="s">
        <v>39</v>
      </c>
      <c r="E7" s="22" t="s">
        <v>23</v>
      </c>
      <c r="F7" s="25" t="s">
        <v>40</v>
      </c>
      <c r="G7" s="43">
        <v>30</v>
      </c>
      <c r="H7" s="43">
        <v>9</v>
      </c>
      <c r="I7" s="43">
        <v>16</v>
      </c>
      <c r="J7" s="43">
        <v>5</v>
      </c>
      <c r="K7" s="44"/>
      <c r="L7" s="45"/>
      <c r="M7" s="46"/>
      <c r="N7" s="15">
        <f t="shared" si="0"/>
        <v>916.44861000000014</v>
      </c>
      <c r="O7"/>
      <c r="P7" s="14">
        <v>916.44861000000014</v>
      </c>
      <c r="Q7"/>
      <c r="R7"/>
      <c r="S7"/>
      <c r="T7"/>
      <c r="U7"/>
      <c r="V7"/>
    </row>
    <row r="8" spans="1:22" ht="30" x14ac:dyDescent="0.25">
      <c r="A8" s="41"/>
      <c r="B8" s="27" t="s">
        <v>41</v>
      </c>
      <c r="C8" s="25" t="s">
        <v>42</v>
      </c>
      <c r="D8" s="26" t="s">
        <v>43</v>
      </c>
      <c r="E8" s="22" t="s">
        <v>23</v>
      </c>
      <c r="F8" s="25" t="s">
        <v>44</v>
      </c>
      <c r="G8" s="43">
        <v>8</v>
      </c>
      <c r="H8" s="43">
        <v>2</v>
      </c>
      <c r="I8" s="43">
        <v>5</v>
      </c>
      <c r="J8" s="43">
        <v>1</v>
      </c>
      <c r="K8" s="44"/>
      <c r="L8" s="45"/>
      <c r="M8" s="46"/>
      <c r="N8" s="15">
        <f t="shared" si="0"/>
        <v>238.887495</v>
      </c>
      <c r="O8"/>
      <c r="P8" s="14">
        <v>238.887495</v>
      </c>
      <c r="Q8"/>
      <c r="R8"/>
      <c r="S8"/>
      <c r="T8"/>
      <c r="U8"/>
      <c r="V8"/>
    </row>
    <row r="9" spans="1:22" ht="30" x14ac:dyDescent="0.25">
      <c r="A9" s="41"/>
      <c r="B9" s="27" t="s">
        <v>45</v>
      </c>
      <c r="C9" s="25" t="s">
        <v>46</v>
      </c>
      <c r="D9" s="26" t="s">
        <v>47</v>
      </c>
      <c r="E9" s="22" t="s">
        <v>23</v>
      </c>
      <c r="F9" s="25" t="s">
        <v>48</v>
      </c>
      <c r="G9" s="43">
        <v>48</v>
      </c>
      <c r="H9" s="43">
        <v>15</v>
      </c>
      <c r="I9" s="43">
        <v>22</v>
      </c>
      <c r="J9" s="43">
        <v>11</v>
      </c>
      <c r="K9" s="44"/>
      <c r="L9" s="45"/>
      <c r="M9" s="46"/>
      <c r="N9" s="15">
        <f t="shared" si="0"/>
        <v>1235.4515249999999</v>
      </c>
      <c r="O9"/>
      <c r="P9" s="14">
        <v>1235.4515249999999</v>
      </c>
      <c r="Q9"/>
      <c r="R9"/>
      <c r="S9"/>
      <c r="T9"/>
      <c r="U9"/>
      <c r="V9"/>
    </row>
    <row r="10" spans="1:22" ht="30" x14ac:dyDescent="0.25">
      <c r="A10" s="41"/>
      <c r="B10" s="27" t="s">
        <v>49</v>
      </c>
      <c r="C10" s="25" t="s">
        <v>50</v>
      </c>
      <c r="D10" s="26" t="s">
        <v>51</v>
      </c>
      <c r="E10" s="22" t="s">
        <v>23</v>
      </c>
      <c r="F10" s="25" t="s">
        <v>52</v>
      </c>
      <c r="G10" s="43">
        <v>36</v>
      </c>
      <c r="H10" s="43">
        <v>10</v>
      </c>
      <c r="I10" s="43">
        <v>20</v>
      </c>
      <c r="J10" s="43">
        <v>6</v>
      </c>
      <c r="K10" s="44"/>
      <c r="L10" s="45"/>
      <c r="M10" s="46"/>
      <c r="N10" s="15">
        <f t="shared" si="0"/>
        <v>825.67716000000007</v>
      </c>
      <c r="O10"/>
      <c r="P10" s="14">
        <v>825.67716000000007</v>
      </c>
      <c r="Q10"/>
      <c r="R10"/>
      <c r="S10"/>
      <c r="T10"/>
      <c r="U10"/>
      <c r="V10"/>
    </row>
    <row r="11" spans="1:22" ht="30" x14ac:dyDescent="0.25">
      <c r="A11" s="41"/>
      <c r="B11" s="27" t="s">
        <v>53</v>
      </c>
      <c r="C11" s="25" t="s">
        <v>54</v>
      </c>
      <c r="D11" s="26" t="s">
        <v>55</v>
      </c>
      <c r="E11" s="22" t="s">
        <v>23</v>
      </c>
      <c r="F11" s="25" t="s">
        <v>56</v>
      </c>
      <c r="G11" s="43">
        <v>36</v>
      </c>
      <c r="H11" s="43">
        <v>10</v>
      </c>
      <c r="I11" s="43">
        <v>20</v>
      </c>
      <c r="J11" s="43">
        <v>6</v>
      </c>
      <c r="K11" s="44"/>
      <c r="L11" s="45"/>
      <c r="M11" s="46"/>
      <c r="N11" s="15">
        <f t="shared" si="0"/>
        <v>769.94841000000008</v>
      </c>
      <c r="O11"/>
      <c r="P11" s="14">
        <v>769.94841000000008</v>
      </c>
      <c r="Q11"/>
      <c r="R11"/>
      <c r="S11"/>
      <c r="T11"/>
      <c r="U11"/>
      <c r="V11"/>
    </row>
    <row r="12" spans="1:22" ht="15.75" x14ac:dyDescent="0.25">
      <c r="A12" s="41"/>
      <c r="B12" s="27" t="s">
        <v>57</v>
      </c>
      <c r="C12" s="25" t="s">
        <v>58</v>
      </c>
      <c r="D12" s="26">
        <v>212173606</v>
      </c>
      <c r="E12" s="22" t="s">
        <v>59</v>
      </c>
      <c r="F12" s="25" t="s">
        <v>60</v>
      </c>
      <c r="G12" s="43">
        <v>12</v>
      </c>
      <c r="H12" s="43">
        <v>3</v>
      </c>
      <c r="I12" s="43">
        <v>7</v>
      </c>
      <c r="J12" s="43">
        <v>2</v>
      </c>
      <c r="K12" s="44"/>
      <c r="L12" s="45"/>
      <c r="M12" s="46"/>
      <c r="N12" s="15">
        <f t="shared" si="0"/>
        <v>196.88707499999998</v>
      </c>
      <c r="O12"/>
      <c r="P12" s="14">
        <v>196.88707499999998</v>
      </c>
      <c r="Q12"/>
      <c r="R12"/>
      <c r="S12"/>
      <c r="T12"/>
      <c r="U12"/>
      <c r="V12"/>
    </row>
    <row r="13" spans="1:22" ht="15.75" x14ac:dyDescent="0.25">
      <c r="A13" s="41"/>
      <c r="B13" s="27" t="s">
        <v>61</v>
      </c>
      <c r="C13" s="25" t="s">
        <v>62</v>
      </c>
      <c r="D13" s="26">
        <v>212174405</v>
      </c>
      <c r="E13" s="22" t="s">
        <v>59</v>
      </c>
      <c r="F13" s="25" t="s">
        <v>60</v>
      </c>
      <c r="G13" s="43">
        <v>12</v>
      </c>
      <c r="H13" s="43">
        <v>3</v>
      </c>
      <c r="I13" s="43">
        <v>7</v>
      </c>
      <c r="J13" s="43">
        <v>2</v>
      </c>
      <c r="K13" s="44"/>
      <c r="L13" s="45"/>
      <c r="M13" s="46"/>
      <c r="N13" s="15">
        <f t="shared" si="0"/>
        <v>234.50975625000001</v>
      </c>
      <c r="O13"/>
      <c r="P13" s="14">
        <v>234.50975625000001</v>
      </c>
      <c r="Q13"/>
      <c r="R13"/>
      <c r="S13"/>
      <c r="T13"/>
      <c r="U13"/>
      <c r="V13"/>
    </row>
    <row r="14" spans="1:22" ht="15.75" x14ac:dyDescent="0.25">
      <c r="A14" s="41"/>
      <c r="B14" s="27" t="s">
        <v>63</v>
      </c>
      <c r="C14" s="25" t="s">
        <v>64</v>
      </c>
      <c r="D14" s="26">
        <v>212172404</v>
      </c>
      <c r="E14" s="22" t="s">
        <v>59</v>
      </c>
      <c r="F14" s="25" t="s">
        <v>60</v>
      </c>
      <c r="G14" s="43">
        <v>12</v>
      </c>
      <c r="H14" s="43">
        <v>3</v>
      </c>
      <c r="I14" s="43">
        <v>7</v>
      </c>
      <c r="J14" s="43">
        <v>2</v>
      </c>
      <c r="K14" s="44"/>
      <c r="L14" s="45"/>
      <c r="M14" s="46"/>
      <c r="N14" s="15">
        <f t="shared" si="0"/>
        <v>225.88479375000003</v>
      </c>
      <c r="O14"/>
      <c r="P14" s="14">
        <v>225.88479375000003</v>
      </c>
      <c r="Q14"/>
      <c r="R14"/>
      <c r="S14"/>
      <c r="T14"/>
      <c r="U14"/>
      <c r="V14"/>
    </row>
    <row r="15" spans="1:22" ht="15.75" x14ac:dyDescent="0.25">
      <c r="A15" s="41"/>
      <c r="B15" s="27" t="s">
        <v>65</v>
      </c>
      <c r="C15" s="25" t="s">
        <v>66</v>
      </c>
      <c r="D15" s="26">
        <v>212175401</v>
      </c>
      <c r="E15" s="22" t="s">
        <v>59</v>
      </c>
      <c r="F15" s="25" t="s">
        <v>60</v>
      </c>
      <c r="G15" s="43">
        <v>12</v>
      </c>
      <c r="H15" s="43">
        <v>3</v>
      </c>
      <c r="I15" s="43">
        <v>7</v>
      </c>
      <c r="J15" s="43">
        <v>2</v>
      </c>
      <c r="K15" s="44"/>
      <c r="L15" s="45"/>
      <c r="M15" s="46"/>
      <c r="N15" s="15">
        <f t="shared" si="0"/>
        <v>370.57597500000008</v>
      </c>
      <c r="O15"/>
      <c r="P15" s="14">
        <v>370.57597500000008</v>
      </c>
      <c r="Q15"/>
      <c r="R15"/>
      <c r="S15"/>
      <c r="T15"/>
      <c r="U15"/>
      <c r="V15"/>
    </row>
    <row r="16" spans="1:22" ht="30" x14ac:dyDescent="0.25">
      <c r="A16" s="41"/>
      <c r="B16" s="27" t="s">
        <v>67</v>
      </c>
      <c r="C16" s="25" t="s">
        <v>68</v>
      </c>
      <c r="D16" s="26" t="s">
        <v>69</v>
      </c>
      <c r="E16" s="22" t="s">
        <v>23</v>
      </c>
      <c r="F16" s="25" t="s">
        <v>70</v>
      </c>
      <c r="G16" s="43">
        <v>9</v>
      </c>
      <c r="H16" s="43">
        <v>2</v>
      </c>
      <c r="I16" s="43">
        <v>5</v>
      </c>
      <c r="J16" s="43">
        <v>2</v>
      </c>
      <c r="K16" s="44"/>
      <c r="L16" s="45"/>
      <c r="M16" s="46"/>
      <c r="N16" s="15">
        <f t="shared" si="0"/>
        <v>117.3335625</v>
      </c>
      <c r="O16"/>
      <c r="P16" s="14">
        <v>117.3335625</v>
      </c>
      <c r="Q16"/>
      <c r="R16"/>
      <c r="S16"/>
      <c r="T16"/>
      <c r="U16"/>
      <c r="V16"/>
    </row>
    <row r="17" spans="1:22" ht="30" x14ac:dyDescent="0.25">
      <c r="A17" s="41"/>
      <c r="B17" s="27" t="s">
        <v>71</v>
      </c>
      <c r="C17" s="25" t="s">
        <v>72</v>
      </c>
      <c r="D17" s="26" t="s">
        <v>73</v>
      </c>
      <c r="E17" s="22" t="s">
        <v>23</v>
      </c>
      <c r="F17" s="25" t="s">
        <v>74</v>
      </c>
      <c r="G17" s="43">
        <v>11</v>
      </c>
      <c r="H17" s="43">
        <v>3</v>
      </c>
      <c r="I17" s="43">
        <v>5</v>
      </c>
      <c r="J17" s="43">
        <v>3</v>
      </c>
      <c r="K17" s="44"/>
      <c r="L17" s="45"/>
      <c r="M17" s="46"/>
      <c r="N17" s="15">
        <f t="shared" si="0"/>
        <v>153.65109375000003</v>
      </c>
      <c r="O17"/>
      <c r="P17" s="14">
        <v>153.65109375000003</v>
      </c>
      <c r="Q17"/>
      <c r="R17"/>
      <c r="S17"/>
      <c r="T17"/>
      <c r="U17"/>
      <c r="V17"/>
    </row>
    <row r="18" spans="1:22" ht="30" x14ac:dyDescent="0.25">
      <c r="A18" s="41"/>
      <c r="B18" s="27" t="s">
        <v>75</v>
      </c>
      <c r="C18" s="25" t="s">
        <v>76</v>
      </c>
      <c r="D18" s="26" t="s">
        <v>77</v>
      </c>
      <c r="E18" s="22" t="s">
        <v>23</v>
      </c>
      <c r="F18" s="25" t="s">
        <v>78</v>
      </c>
      <c r="G18" s="43">
        <v>15</v>
      </c>
      <c r="H18" s="43">
        <v>4</v>
      </c>
      <c r="I18" s="43">
        <v>7</v>
      </c>
      <c r="J18" s="43">
        <v>4</v>
      </c>
      <c r="K18" s="44"/>
      <c r="L18" s="45"/>
      <c r="M18" s="46"/>
      <c r="N18" s="15">
        <f t="shared" si="0"/>
        <v>228.33483750000002</v>
      </c>
      <c r="O18"/>
      <c r="P18" s="14">
        <v>228.33483750000002</v>
      </c>
      <c r="Q18"/>
      <c r="R18"/>
      <c r="S18"/>
      <c r="T18"/>
      <c r="U18"/>
      <c r="V18"/>
    </row>
    <row r="19" spans="1:22" ht="30" x14ac:dyDescent="0.25">
      <c r="A19" s="41"/>
      <c r="B19" s="27" t="s">
        <v>79</v>
      </c>
      <c r="C19" s="25" t="s">
        <v>80</v>
      </c>
      <c r="D19" s="26" t="s">
        <v>81</v>
      </c>
      <c r="E19" s="22" t="s">
        <v>23</v>
      </c>
      <c r="F19" s="25" t="s">
        <v>82</v>
      </c>
      <c r="G19" s="43">
        <v>11</v>
      </c>
      <c r="H19" s="43">
        <v>3</v>
      </c>
      <c r="I19" s="43">
        <v>5</v>
      </c>
      <c r="J19" s="43">
        <v>3</v>
      </c>
      <c r="K19" s="44"/>
      <c r="L19" s="45"/>
      <c r="M19" s="46"/>
      <c r="N19" s="15">
        <f t="shared" si="0"/>
        <v>190.52735624999997</v>
      </c>
      <c r="O19"/>
      <c r="P19" s="14">
        <v>190.52735624999997</v>
      </c>
      <c r="Q19"/>
      <c r="R19"/>
      <c r="S19"/>
      <c r="T19"/>
      <c r="U19"/>
      <c r="V19"/>
    </row>
    <row r="20" spans="1:22" ht="30" x14ac:dyDescent="0.25">
      <c r="A20" s="41"/>
      <c r="B20" s="27" t="s">
        <v>83</v>
      </c>
      <c r="C20" s="25" t="s">
        <v>84</v>
      </c>
      <c r="D20" s="26" t="s">
        <v>85</v>
      </c>
      <c r="E20" s="22" t="s">
        <v>23</v>
      </c>
      <c r="F20" s="25" t="s">
        <v>86</v>
      </c>
      <c r="G20" s="43">
        <v>19</v>
      </c>
      <c r="H20" s="43">
        <v>3</v>
      </c>
      <c r="I20" s="43">
        <v>9</v>
      </c>
      <c r="J20" s="43">
        <v>7</v>
      </c>
      <c r="K20" s="44"/>
      <c r="L20" s="45"/>
      <c r="M20" s="46"/>
      <c r="N20" s="15">
        <f t="shared" si="0"/>
        <v>514.90246500000001</v>
      </c>
      <c r="O20"/>
      <c r="P20" s="14">
        <v>514.90246500000001</v>
      </c>
      <c r="Q20"/>
      <c r="R20"/>
      <c r="S20"/>
      <c r="T20"/>
      <c r="U20"/>
      <c r="V20"/>
    </row>
    <row r="21" spans="1:22" ht="45" x14ac:dyDescent="0.25">
      <c r="A21" s="41"/>
      <c r="B21" s="27" t="s">
        <v>87</v>
      </c>
      <c r="C21" s="25" t="s">
        <v>88</v>
      </c>
      <c r="D21" s="26" t="s">
        <v>89</v>
      </c>
      <c r="E21" s="22" t="s">
        <v>23</v>
      </c>
      <c r="F21" s="25" t="s">
        <v>90</v>
      </c>
      <c r="G21" s="43">
        <v>13</v>
      </c>
      <c r="H21" s="43">
        <v>3</v>
      </c>
      <c r="I21" s="43">
        <v>7</v>
      </c>
      <c r="J21" s="43">
        <v>3</v>
      </c>
      <c r="K21" s="44"/>
      <c r="L21" s="45"/>
      <c r="M21" s="46"/>
      <c r="N21" s="15">
        <f t="shared" si="0"/>
        <v>533.30277000000001</v>
      </c>
      <c r="O21"/>
      <c r="P21" s="14">
        <v>533.30277000000001</v>
      </c>
      <c r="Q21"/>
      <c r="R21"/>
      <c r="S21"/>
      <c r="T21"/>
      <c r="U21"/>
      <c r="V21"/>
    </row>
    <row r="22" spans="1:22" ht="30" x14ac:dyDescent="0.25">
      <c r="A22" s="41"/>
      <c r="B22" s="27" t="s">
        <v>91</v>
      </c>
      <c r="C22" s="25" t="s">
        <v>92</v>
      </c>
      <c r="D22" s="26" t="s">
        <v>93</v>
      </c>
      <c r="E22" s="22" t="s">
        <v>23</v>
      </c>
      <c r="F22" s="25" t="s">
        <v>94</v>
      </c>
      <c r="G22" s="43">
        <v>15</v>
      </c>
      <c r="H22" s="43">
        <v>2</v>
      </c>
      <c r="I22" s="43">
        <v>7</v>
      </c>
      <c r="J22" s="43">
        <v>6</v>
      </c>
      <c r="K22" s="44"/>
      <c r="L22" s="45"/>
      <c r="M22" s="46"/>
      <c r="N22" s="15">
        <f t="shared" si="0"/>
        <v>1073.6074387499998</v>
      </c>
      <c r="O22"/>
      <c r="P22" s="14">
        <v>1073.6074387499998</v>
      </c>
      <c r="Q22"/>
      <c r="R22"/>
      <c r="S22"/>
      <c r="T22"/>
      <c r="U22"/>
      <c r="V22"/>
    </row>
    <row r="23" spans="1:22" ht="90" x14ac:dyDescent="0.25">
      <c r="A23" s="41"/>
      <c r="B23" s="27" t="s">
        <v>95</v>
      </c>
      <c r="C23" s="25" t="s">
        <v>96</v>
      </c>
      <c r="D23" s="26">
        <v>2110617</v>
      </c>
      <c r="E23" s="22" t="s">
        <v>59</v>
      </c>
      <c r="F23" s="25" t="s">
        <v>97</v>
      </c>
      <c r="G23" s="43">
        <v>14</v>
      </c>
      <c r="H23" s="43">
        <v>3</v>
      </c>
      <c r="I23" s="43">
        <v>9</v>
      </c>
      <c r="J23" s="43">
        <v>2</v>
      </c>
      <c r="K23" s="44"/>
      <c r="L23" s="45"/>
      <c r="M23" s="46"/>
      <c r="N23" s="15">
        <f t="shared" si="0"/>
        <v>136.22791875000001</v>
      </c>
      <c r="O23"/>
      <c r="P23" s="14">
        <v>136.22791875000001</v>
      </c>
      <c r="Q23"/>
      <c r="R23"/>
      <c r="S23"/>
      <c r="T23"/>
      <c r="U23"/>
      <c r="V23"/>
    </row>
    <row r="24" spans="1:22" ht="90" x14ac:dyDescent="0.25">
      <c r="A24" s="41"/>
      <c r="B24" s="27" t="s">
        <v>98</v>
      </c>
      <c r="C24" s="25" t="s">
        <v>99</v>
      </c>
      <c r="D24" s="26">
        <v>2110624</v>
      </c>
      <c r="E24" s="22" t="s">
        <v>59</v>
      </c>
      <c r="F24" s="25" t="s">
        <v>97</v>
      </c>
      <c r="G24" s="43">
        <v>14</v>
      </c>
      <c r="H24" s="43">
        <v>3</v>
      </c>
      <c r="I24" s="43">
        <v>9</v>
      </c>
      <c r="J24" s="43">
        <v>2</v>
      </c>
      <c r="K24" s="44"/>
      <c r="L24" s="45"/>
      <c r="M24" s="46"/>
      <c r="N24" s="15">
        <f t="shared" si="0"/>
        <v>134.66607000000002</v>
      </c>
      <c r="O24"/>
      <c r="P24" s="14">
        <v>134.66607000000002</v>
      </c>
      <c r="Q24"/>
      <c r="R24"/>
      <c r="S24"/>
      <c r="T24"/>
      <c r="U24"/>
      <c r="V24"/>
    </row>
    <row r="25" spans="1:22" ht="90" x14ac:dyDescent="0.25">
      <c r="A25" s="41"/>
      <c r="B25" s="27" t="s">
        <v>100</v>
      </c>
      <c r="C25" s="25" t="s">
        <v>101</v>
      </c>
      <c r="D25" s="26">
        <v>2110629</v>
      </c>
      <c r="E25" s="22" t="s">
        <v>59</v>
      </c>
      <c r="F25" s="25" t="s">
        <v>97</v>
      </c>
      <c r="G25" s="43">
        <v>11</v>
      </c>
      <c r="H25" s="43">
        <v>2</v>
      </c>
      <c r="I25" s="43">
        <v>8</v>
      </c>
      <c r="J25" s="43">
        <v>1</v>
      </c>
      <c r="K25" s="44"/>
      <c r="L25" s="45"/>
      <c r="M25" s="46"/>
      <c r="N25" s="15">
        <f t="shared" si="0"/>
        <v>111.48521999999998</v>
      </c>
      <c r="O25"/>
      <c r="P25" s="14">
        <v>111.48521999999998</v>
      </c>
      <c r="Q25"/>
      <c r="R25"/>
      <c r="S25"/>
      <c r="T25"/>
      <c r="U25"/>
      <c r="V25"/>
    </row>
    <row r="26" spans="1:22" ht="90" x14ac:dyDescent="0.25">
      <c r="A26" s="41"/>
      <c r="B26" s="27" t="s">
        <v>102</v>
      </c>
      <c r="C26" s="25" t="s">
        <v>103</v>
      </c>
      <c r="D26" s="26">
        <v>2110636</v>
      </c>
      <c r="E26" s="22" t="s">
        <v>59</v>
      </c>
      <c r="F26" s="25" t="s">
        <v>97</v>
      </c>
      <c r="G26" s="43">
        <v>12</v>
      </c>
      <c r="H26" s="43">
        <v>3</v>
      </c>
      <c r="I26" s="43">
        <v>7</v>
      </c>
      <c r="J26" s="43">
        <v>2</v>
      </c>
      <c r="K26" s="44"/>
      <c r="L26" s="45"/>
      <c r="M26" s="46"/>
      <c r="N26" s="15">
        <f t="shared" si="0"/>
        <v>125.80548750000001</v>
      </c>
      <c r="O26"/>
      <c r="P26" s="14">
        <v>125.80548750000001</v>
      </c>
      <c r="Q26"/>
      <c r="R26"/>
      <c r="S26"/>
      <c r="T26"/>
      <c r="U26"/>
      <c r="V26"/>
    </row>
    <row r="27" spans="1:22" ht="90" x14ac:dyDescent="0.25">
      <c r="A27" s="41"/>
      <c r="B27" s="27" t="s">
        <v>104</v>
      </c>
      <c r="C27" s="25" t="s">
        <v>105</v>
      </c>
      <c r="D27" s="26">
        <v>2110641</v>
      </c>
      <c r="E27" s="22" t="s">
        <v>59</v>
      </c>
      <c r="F27" s="25" t="s">
        <v>97</v>
      </c>
      <c r="G27" s="43">
        <v>8</v>
      </c>
      <c r="H27" s="43">
        <v>2</v>
      </c>
      <c r="I27" s="43">
        <v>5</v>
      </c>
      <c r="J27" s="43">
        <v>1</v>
      </c>
      <c r="K27" s="44"/>
      <c r="L27" s="45"/>
      <c r="M27" s="46"/>
      <c r="N27" s="15">
        <f t="shared" si="0"/>
        <v>100.32878624999999</v>
      </c>
      <c r="O27"/>
      <c r="P27" s="14">
        <v>100.32878624999999</v>
      </c>
      <c r="Q27"/>
      <c r="R27"/>
      <c r="S27"/>
      <c r="T27"/>
      <c r="U27"/>
      <c r="V27"/>
    </row>
    <row r="28" spans="1:22" ht="90" x14ac:dyDescent="0.25">
      <c r="A28" s="41"/>
      <c r="B28" s="27" t="s">
        <v>106</v>
      </c>
      <c r="C28" s="25" t="s">
        <v>107</v>
      </c>
      <c r="D28" s="26">
        <v>2110648</v>
      </c>
      <c r="E28" s="22" t="s">
        <v>59</v>
      </c>
      <c r="F28" s="25" t="s">
        <v>97</v>
      </c>
      <c r="G28" s="43">
        <v>15</v>
      </c>
      <c r="H28" s="43">
        <v>4</v>
      </c>
      <c r="I28" s="43">
        <v>8</v>
      </c>
      <c r="J28" s="43">
        <v>3</v>
      </c>
      <c r="K28" s="44"/>
      <c r="L28" s="45"/>
      <c r="M28" s="46"/>
      <c r="N28" s="15">
        <f t="shared" si="0"/>
        <v>234.11734500000003</v>
      </c>
      <c r="O28"/>
      <c r="P28" s="14">
        <v>234.11734500000003</v>
      </c>
      <c r="Q28"/>
      <c r="R28"/>
      <c r="S28"/>
      <c r="T28"/>
      <c r="U28"/>
      <c r="V28"/>
    </row>
    <row r="29" spans="1:22" ht="90" x14ac:dyDescent="0.25">
      <c r="A29" s="41"/>
      <c r="B29" s="27" t="s">
        <v>108</v>
      </c>
      <c r="C29" s="25" t="s">
        <v>109</v>
      </c>
      <c r="D29" s="26">
        <v>2110654</v>
      </c>
      <c r="E29" s="22" t="s">
        <v>59</v>
      </c>
      <c r="F29" s="25" t="s">
        <v>97</v>
      </c>
      <c r="G29" s="43">
        <v>27</v>
      </c>
      <c r="H29" s="43">
        <v>8</v>
      </c>
      <c r="I29" s="43">
        <v>12</v>
      </c>
      <c r="J29" s="43">
        <v>7</v>
      </c>
      <c r="K29" s="44"/>
      <c r="L29" s="45"/>
      <c r="M29" s="46"/>
      <c r="N29" s="15">
        <f t="shared" si="0"/>
        <v>671.23979999999995</v>
      </c>
      <c r="O29"/>
      <c r="P29" s="14">
        <v>671.23979999999995</v>
      </c>
      <c r="Q29"/>
      <c r="R29"/>
      <c r="S29"/>
      <c r="T29"/>
      <c r="U29"/>
      <c r="V29"/>
    </row>
    <row r="30" spans="1:22" ht="90" x14ac:dyDescent="0.25">
      <c r="A30" s="41"/>
      <c r="B30" s="27" t="s">
        <v>110</v>
      </c>
      <c r="C30" s="25" t="s">
        <v>111</v>
      </c>
      <c r="D30" s="26">
        <v>2111617</v>
      </c>
      <c r="E30" s="22" t="s">
        <v>59</v>
      </c>
      <c r="F30" s="25" t="s">
        <v>112</v>
      </c>
      <c r="G30" s="43">
        <v>25</v>
      </c>
      <c r="H30" s="43">
        <v>9</v>
      </c>
      <c r="I30" s="43">
        <v>9</v>
      </c>
      <c r="J30" s="43">
        <v>7</v>
      </c>
      <c r="K30" s="44"/>
      <c r="L30" s="45"/>
      <c r="M30" s="46"/>
      <c r="N30" s="15">
        <f t="shared" si="0"/>
        <v>244.14505499999996</v>
      </c>
      <c r="O30"/>
      <c r="P30" s="14">
        <v>244.14505499999996</v>
      </c>
      <c r="Q30"/>
      <c r="R30"/>
      <c r="S30"/>
      <c r="T30"/>
      <c r="U30"/>
      <c r="V30"/>
    </row>
    <row r="31" spans="1:22" ht="90" x14ac:dyDescent="0.25">
      <c r="A31" s="41"/>
      <c r="B31" s="27" t="s">
        <v>113</v>
      </c>
      <c r="C31" s="25" t="s">
        <v>114</v>
      </c>
      <c r="D31" s="26">
        <v>2111624</v>
      </c>
      <c r="E31" s="22" t="s">
        <v>59</v>
      </c>
      <c r="F31" s="25" t="s">
        <v>112</v>
      </c>
      <c r="G31" s="43">
        <v>26</v>
      </c>
      <c r="H31" s="43">
        <v>11</v>
      </c>
      <c r="I31" s="43">
        <v>11</v>
      </c>
      <c r="J31" s="43">
        <v>4</v>
      </c>
      <c r="K31" s="44"/>
      <c r="L31" s="45"/>
      <c r="M31" s="46"/>
      <c r="N31" s="15">
        <f t="shared" si="0"/>
        <v>255.67859625000003</v>
      </c>
      <c r="O31"/>
      <c r="P31" s="14">
        <v>255.67859625000003</v>
      </c>
      <c r="Q31"/>
      <c r="R31"/>
      <c r="S31"/>
      <c r="T31"/>
      <c r="U31"/>
      <c r="V31"/>
    </row>
    <row r="32" spans="1:22" ht="90" x14ac:dyDescent="0.25">
      <c r="A32" s="41"/>
      <c r="B32" s="27" t="s">
        <v>115</v>
      </c>
      <c r="C32" s="25" t="s">
        <v>116</v>
      </c>
      <c r="D32" s="26">
        <v>2111629</v>
      </c>
      <c r="E32" s="22" t="s">
        <v>59</v>
      </c>
      <c r="F32" s="25" t="s">
        <v>112</v>
      </c>
      <c r="G32" s="43">
        <v>89</v>
      </c>
      <c r="H32" s="43">
        <v>29</v>
      </c>
      <c r="I32" s="43">
        <v>38</v>
      </c>
      <c r="J32" s="43">
        <v>22</v>
      </c>
      <c r="K32" s="44"/>
      <c r="L32" s="45"/>
      <c r="M32" s="46"/>
      <c r="N32" s="15">
        <f t="shared" si="0"/>
        <v>933.15914999999995</v>
      </c>
      <c r="O32"/>
      <c r="P32" s="14">
        <v>933.15914999999995</v>
      </c>
      <c r="Q32"/>
      <c r="R32"/>
      <c r="S32"/>
      <c r="T32"/>
      <c r="U32"/>
      <c r="V32"/>
    </row>
    <row r="33" spans="1:22" ht="90" x14ac:dyDescent="0.25">
      <c r="A33" s="41"/>
      <c r="B33" s="27" t="s">
        <v>117</v>
      </c>
      <c r="C33" s="25" t="s">
        <v>118</v>
      </c>
      <c r="D33" s="26">
        <v>2111636</v>
      </c>
      <c r="E33" s="22" t="s">
        <v>59</v>
      </c>
      <c r="F33" s="25" t="s">
        <v>112</v>
      </c>
      <c r="G33" s="43">
        <v>14</v>
      </c>
      <c r="H33" s="43">
        <v>5</v>
      </c>
      <c r="I33" s="43">
        <v>6</v>
      </c>
      <c r="J33" s="43">
        <v>3</v>
      </c>
      <c r="K33" s="44"/>
      <c r="L33" s="45"/>
      <c r="M33" s="46"/>
      <c r="N33" s="15">
        <f t="shared" si="0"/>
        <v>155.05874999999997</v>
      </c>
      <c r="O33"/>
      <c r="P33" s="14">
        <v>155.05874999999997</v>
      </c>
      <c r="Q33"/>
      <c r="R33"/>
      <c r="S33"/>
      <c r="T33"/>
      <c r="U33"/>
      <c r="V33"/>
    </row>
    <row r="34" spans="1:22" ht="90" x14ac:dyDescent="0.25">
      <c r="A34" s="41"/>
      <c r="B34" s="27" t="s">
        <v>119</v>
      </c>
      <c r="C34" s="25" t="s">
        <v>120</v>
      </c>
      <c r="D34" s="26">
        <v>2111641</v>
      </c>
      <c r="E34" s="22" t="s">
        <v>59</v>
      </c>
      <c r="F34" s="25" t="s">
        <v>112</v>
      </c>
      <c r="G34" s="43">
        <v>7</v>
      </c>
      <c r="H34" s="43">
        <v>3</v>
      </c>
      <c r="I34" s="43">
        <v>3</v>
      </c>
      <c r="J34" s="43">
        <v>1</v>
      </c>
      <c r="K34" s="44"/>
      <c r="L34" s="45"/>
      <c r="M34" s="46"/>
      <c r="N34" s="15">
        <f t="shared" si="0"/>
        <v>92.466123750000008</v>
      </c>
      <c r="O34"/>
      <c r="P34" s="14">
        <v>92.466123750000008</v>
      </c>
      <c r="Q34"/>
      <c r="R34"/>
      <c r="S34"/>
      <c r="T34"/>
      <c r="U34"/>
      <c r="V34"/>
    </row>
    <row r="35" spans="1:22" ht="90" x14ac:dyDescent="0.25">
      <c r="A35" s="41"/>
      <c r="B35" s="27" t="s">
        <v>121</v>
      </c>
      <c r="C35" s="25" t="s">
        <v>122</v>
      </c>
      <c r="D35" s="26">
        <v>2111648</v>
      </c>
      <c r="E35" s="22" t="s">
        <v>59</v>
      </c>
      <c r="F35" s="25" t="s">
        <v>112</v>
      </c>
      <c r="G35" s="43">
        <v>8</v>
      </c>
      <c r="H35" s="43">
        <v>4</v>
      </c>
      <c r="I35" s="43">
        <v>3</v>
      </c>
      <c r="J35" s="43">
        <v>1</v>
      </c>
      <c r="K35" s="44"/>
      <c r="L35" s="45"/>
      <c r="M35" s="46"/>
      <c r="N35" s="15">
        <f t="shared" si="0"/>
        <v>128.98751250000001</v>
      </c>
      <c r="O35"/>
      <c r="P35" s="14">
        <v>128.98751250000001</v>
      </c>
      <c r="Q35"/>
      <c r="R35"/>
      <c r="S35"/>
      <c r="T35"/>
      <c r="U35"/>
      <c r="V35"/>
    </row>
    <row r="36" spans="1:22" ht="90" x14ac:dyDescent="0.25">
      <c r="A36" s="41"/>
      <c r="B36" s="27" t="s">
        <v>123</v>
      </c>
      <c r="C36" s="25" t="s">
        <v>124</v>
      </c>
      <c r="D36" s="26">
        <v>2111654</v>
      </c>
      <c r="E36" s="22" t="s">
        <v>59</v>
      </c>
      <c r="F36" s="25" t="s">
        <v>112</v>
      </c>
      <c r="G36" s="43">
        <v>26</v>
      </c>
      <c r="H36" s="43">
        <v>8</v>
      </c>
      <c r="I36" s="43">
        <v>12</v>
      </c>
      <c r="J36" s="43">
        <v>6</v>
      </c>
      <c r="K36" s="44"/>
      <c r="L36" s="45"/>
      <c r="M36" s="46"/>
      <c r="N36" s="15">
        <f t="shared" si="0"/>
        <v>680.58143999999993</v>
      </c>
      <c r="O36"/>
      <c r="P36" s="14">
        <v>680.58143999999993</v>
      </c>
      <c r="Q36"/>
      <c r="R36"/>
      <c r="S36"/>
      <c r="T36"/>
      <c r="U36"/>
      <c r="V36"/>
    </row>
    <row r="37" spans="1:22" ht="15.75" x14ac:dyDescent="0.25">
      <c r="A37" s="41"/>
      <c r="B37" s="27" t="s">
        <v>125</v>
      </c>
      <c r="C37" s="25" t="s">
        <v>126</v>
      </c>
      <c r="D37" s="26" t="s">
        <v>127</v>
      </c>
      <c r="E37" s="22" t="s">
        <v>23</v>
      </c>
      <c r="F37" s="25" t="s">
        <v>128</v>
      </c>
      <c r="G37" s="43">
        <v>1</v>
      </c>
      <c r="H37" s="43">
        <v>0</v>
      </c>
      <c r="I37" s="43">
        <v>1</v>
      </c>
      <c r="J37" s="43">
        <v>0</v>
      </c>
      <c r="K37" s="44"/>
      <c r="L37" s="45"/>
      <c r="M37" s="46"/>
      <c r="N37" s="15">
        <f t="shared" si="0"/>
        <v>6.4316174999999998</v>
      </c>
      <c r="O37"/>
      <c r="P37" s="14">
        <v>6.4316174999999998</v>
      </c>
      <c r="Q37"/>
      <c r="R37"/>
      <c r="S37"/>
      <c r="T37"/>
      <c r="U37"/>
      <c r="V37"/>
    </row>
    <row r="38" spans="1:22" ht="15.75" x14ac:dyDescent="0.25">
      <c r="A38" s="41"/>
      <c r="B38" s="27" t="s">
        <v>129</v>
      </c>
      <c r="C38" s="25" t="s">
        <v>130</v>
      </c>
      <c r="D38" s="26" t="s">
        <v>131</v>
      </c>
      <c r="E38" s="22" t="s">
        <v>23</v>
      </c>
      <c r="F38" s="25" t="s">
        <v>132</v>
      </c>
      <c r="G38" s="43">
        <v>0</v>
      </c>
      <c r="H38" s="43">
        <v>0</v>
      </c>
      <c r="I38" s="43">
        <v>0</v>
      </c>
      <c r="J38" s="43">
        <v>0</v>
      </c>
      <c r="K38" s="44"/>
      <c r="L38" s="45"/>
      <c r="M38" s="46"/>
      <c r="N38" s="15">
        <f t="shared" si="0"/>
        <v>0</v>
      </c>
      <c r="O38"/>
      <c r="P38" s="14">
        <v>0</v>
      </c>
      <c r="Q38"/>
      <c r="R38"/>
      <c r="S38"/>
      <c r="T38"/>
      <c r="U38"/>
      <c r="V38"/>
    </row>
    <row r="39" spans="1:22" ht="30" x14ac:dyDescent="0.25">
      <c r="A39" s="41"/>
      <c r="B39" s="27" t="s">
        <v>133</v>
      </c>
      <c r="C39" s="25" t="s">
        <v>134</v>
      </c>
      <c r="D39" s="26" t="s">
        <v>135</v>
      </c>
      <c r="E39" s="47" t="s">
        <v>23</v>
      </c>
      <c r="F39" s="25" t="s">
        <v>136</v>
      </c>
      <c r="G39" s="43">
        <v>14</v>
      </c>
      <c r="H39" s="43">
        <v>6</v>
      </c>
      <c r="I39" s="43">
        <v>6</v>
      </c>
      <c r="J39" s="43">
        <v>2</v>
      </c>
      <c r="K39" s="44"/>
      <c r="L39" s="45"/>
      <c r="M39" s="46"/>
      <c r="N39" s="15">
        <f t="shared" si="0"/>
        <v>251.75650499999998</v>
      </c>
      <c r="O39"/>
      <c r="P39" s="14">
        <v>251.75650499999998</v>
      </c>
      <c r="Q39"/>
      <c r="R39"/>
      <c r="S39"/>
      <c r="T39"/>
      <c r="U39"/>
      <c r="V39"/>
    </row>
    <row r="40" spans="1:22" x14ac:dyDescent="0.25">
      <c r="A40" s="41"/>
      <c r="B40" s="27" t="s">
        <v>137</v>
      </c>
      <c r="C40" s="25" t="s">
        <v>138</v>
      </c>
      <c r="D40" s="26" t="s">
        <v>139</v>
      </c>
      <c r="E40" s="47" t="s">
        <v>140</v>
      </c>
      <c r="F40" s="25"/>
      <c r="G40" s="43">
        <v>15</v>
      </c>
      <c r="H40" s="43">
        <v>6</v>
      </c>
      <c r="I40" s="43">
        <v>6</v>
      </c>
      <c r="J40" s="43">
        <v>3</v>
      </c>
      <c r="K40" s="44"/>
      <c r="L40" s="45"/>
      <c r="M40" s="46"/>
      <c r="N40" s="15">
        <f t="shared" si="0"/>
        <v>865.71292500000015</v>
      </c>
      <c r="O40"/>
      <c r="P40" s="14">
        <v>865.71292500000015</v>
      </c>
      <c r="Q40"/>
      <c r="R40"/>
      <c r="S40"/>
      <c r="T40"/>
      <c r="U40"/>
      <c r="V40"/>
    </row>
    <row r="41" spans="1:22" ht="63" x14ac:dyDescent="0.25">
      <c r="A41" s="41"/>
      <c r="B41" s="27" t="s">
        <v>141</v>
      </c>
      <c r="C41" s="48" t="s">
        <v>142</v>
      </c>
      <c r="D41" s="49" t="s">
        <v>143</v>
      </c>
      <c r="E41" s="47" t="s">
        <v>23</v>
      </c>
      <c r="F41" s="50" t="s">
        <v>144</v>
      </c>
      <c r="G41" s="43">
        <v>110</v>
      </c>
      <c r="H41" s="43">
        <v>35</v>
      </c>
      <c r="I41" s="43">
        <v>45</v>
      </c>
      <c r="J41" s="43">
        <v>30</v>
      </c>
      <c r="K41" s="44"/>
      <c r="L41" s="45"/>
      <c r="M41" s="46"/>
      <c r="N41" s="15">
        <f t="shared" si="0"/>
        <v>1773.6468749999999</v>
      </c>
      <c r="O41"/>
      <c r="P41" s="14">
        <v>1773.6468749999999</v>
      </c>
      <c r="Q41"/>
      <c r="R41"/>
      <c r="S41"/>
      <c r="T41"/>
      <c r="U41"/>
      <c r="V41"/>
    </row>
    <row r="42" spans="1:22" ht="15.75" x14ac:dyDescent="0.25">
      <c r="A42" s="41"/>
      <c r="B42" s="27" t="s">
        <v>145</v>
      </c>
      <c r="C42" s="51" t="s">
        <v>146</v>
      </c>
      <c r="D42" s="52" t="s">
        <v>147</v>
      </c>
      <c r="E42" s="47" t="s">
        <v>23</v>
      </c>
      <c r="F42" s="25" t="s">
        <v>148</v>
      </c>
      <c r="G42" s="43">
        <v>9</v>
      </c>
      <c r="H42" s="43">
        <v>3</v>
      </c>
      <c r="I42" s="43">
        <v>3</v>
      </c>
      <c r="J42" s="43">
        <v>3</v>
      </c>
      <c r="K42" s="44"/>
      <c r="L42" s="45"/>
      <c r="M42" s="46"/>
      <c r="N42" s="15">
        <f t="shared" si="0"/>
        <v>1392.4700212499999</v>
      </c>
      <c r="O42"/>
      <c r="P42" s="14">
        <v>1392.4700212499999</v>
      </c>
      <c r="Q42"/>
      <c r="R42"/>
      <c r="S42"/>
      <c r="T42"/>
      <c r="U42"/>
      <c r="V42"/>
    </row>
    <row r="43" spans="1:22" ht="15.75" x14ac:dyDescent="0.25">
      <c r="A43" s="41"/>
      <c r="B43" s="27" t="s">
        <v>149</v>
      </c>
      <c r="C43" s="48" t="s">
        <v>150</v>
      </c>
      <c r="D43" s="52" t="s">
        <v>151</v>
      </c>
      <c r="E43" s="47" t="s">
        <v>23</v>
      </c>
      <c r="F43" s="25" t="s">
        <v>152</v>
      </c>
      <c r="G43" s="43">
        <v>29</v>
      </c>
      <c r="H43" s="43">
        <v>10</v>
      </c>
      <c r="I43" s="43">
        <v>10</v>
      </c>
      <c r="J43" s="43">
        <v>9</v>
      </c>
      <c r="K43" s="44"/>
      <c r="L43" s="45"/>
      <c r="M43" s="46"/>
      <c r="N43" s="15">
        <f t="shared" si="0"/>
        <v>334.59772499999997</v>
      </c>
      <c r="O43"/>
      <c r="P43" s="14">
        <v>334.59772499999997</v>
      </c>
      <c r="Q43"/>
      <c r="R43"/>
      <c r="S43"/>
      <c r="T43"/>
      <c r="U43"/>
      <c r="V43"/>
    </row>
    <row r="44" spans="1:22" ht="15.75" x14ac:dyDescent="0.25">
      <c r="A44" s="41"/>
      <c r="B44" s="27" t="s">
        <v>153</v>
      </c>
      <c r="C44" s="53" t="s">
        <v>154</v>
      </c>
      <c r="D44" s="52" t="s">
        <v>155</v>
      </c>
      <c r="E44" s="47" t="s">
        <v>23</v>
      </c>
      <c r="F44" s="25" t="s">
        <v>156</v>
      </c>
      <c r="G44" s="43">
        <v>28</v>
      </c>
      <c r="H44" s="43">
        <v>10</v>
      </c>
      <c r="I44" s="43">
        <v>10</v>
      </c>
      <c r="J44" s="43">
        <v>8</v>
      </c>
      <c r="K44" s="44"/>
      <c r="L44" s="45"/>
      <c r="M44" s="46"/>
      <c r="N44" s="15">
        <f t="shared" si="0"/>
        <v>2123.0730674999995</v>
      </c>
      <c r="O44"/>
      <c r="P44" s="14">
        <v>2123.0730674999995</v>
      </c>
      <c r="Q44"/>
      <c r="R44"/>
      <c r="S44"/>
      <c r="T44"/>
      <c r="U44"/>
      <c r="V44"/>
    </row>
    <row r="45" spans="1:22" ht="15.75" x14ac:dyDescent="0.25">
      <c r="A45" s="41"/>
      <c r="B45" s="27" t="s">
        <v>157</v>
      </c>
      <c r="C45" s="53" t="s">
        <v>158</v>
      </c>
      <c r="D45" s="52" t="s">
        <v>159</v>
      </c>
      <c r="E45" s="47" t="s">
        <v>23</v>
      </c>
      <c r="F45" s="25" t="s">
        <v>160</v>
      </c>
      <c r="G45" s="43">
        <v>8</v>
      </c>
      <c r="H45" s="43">
        <v>3</v>
      </c>
      <c r="I45" s="43">
        <v>3</v>
      </c>
      <c r="J45" s="43">
        <v>2</v>
      </c>
      <c r="K45" s="44"/>
      <c r="L45" s="45"/>
      <c r="M45" s="46"/>
      <c r="N45" s="15">
        <f t="shared" si="0"/>
        <v>647.72977500000002</v>
      </c>
      <c r="O45"/>
      <c r="P45" s="14">
        <v>647.72977500000002</v>
      </c>
      <c r="Q45"/>
      <c r="R45"/>
      <c r="S45"/>
      <c r="T45"/>
      <c r="U45"/>
      <c r="V45"/>
    </row>
    <row r="46" spans="1:22" ht="36" x14ac:dyDescent="0.35">
      <c r="A46" s="41"/>
      <c r="B46" s="27" t="s">
        <v>161</v>
      </c>
      <c r="C46" s="53" t="s">
        <v>162</v>
      </c>
      <c r="D46" s="52" t="s">
        <v>163</v>
      </c>
      <c r="E46" s="54" t="s">
        <v>23</v>
      </c>
      <c r="F46" s="55" t="s">
        <v>164</v>
      </c>
      <c r="G46" s="43">
        <v>11</v>
      </c>
      <c r="H46" s="43">
        <v>4</v>
      </c>
      <c r="I46" s="43">
        <v>5</v>
      </c>
      <c r="J46" s="43">
        <v>2</v>
      </c>
      <c r="K46" s="44"/>
      <c r="L46" s="56"/>
      <c r="M46" s="57"/>
      <c r="N46" s="15">
        <f t="shared" si="0"/>
        <v>272.00250000000005</v>
      </c>
      <c r="O46"/>
      <c r="P46" s="14">
        <v>272.00250000000005</v>
      </c>
      <c r="Q46"/>
      <c r="R46"/>
      <c r="S46"/>
      <c r="T46"/>
      <c r="U46"/>
      <c r="V46"/>
    </row>
    <row r="47" spans="1:22" ht="36" x14ac:dyDescent="0.35">
      <c r="A47" s="41"/>
      <c r="B47" s="27" t="s">
        <v>165</v>
      </c>
      <c r="C47" s="53" t="s">
        <v>166</v>
      </c>
      <c r="D47" s="52" t="s">
        <v>167</v>
      </c>
      <c r="E47" s="54" t="s">
        <v>23</v>
      </c>
      <c r="F47" s="55" t="s">
        <v>164</v>
      </c>
      <c r="G47" s="43">
        <v>11</v>
      </c>
      <c r="H47" s="43">
        <v>4</v>
      </c>
      <c r="I47" s="43">
        <v>5</v>
      </c>
      <c r="J47" s="43">
        <v>2</v>
      </c>
      <c r="K47" s="44"/>
      <c r="L47" s="58"/>
      <c r="M47" s="59"/>
      <c r="N47" s="15">
        <f t="shared" si="0"/>
        <v>272.00250000000005</v>
      </c>
      <c r="O47"/>
      <c r="P47" s="14">
        <v>272.00250000000005</v>
      </c>
      <c r="Q47"/>
      <c r="R47"/>
      <c r="S47"/>
      <c r="T47"/>
      <c r="U47"/>
      <c r="V47"/>
    </row>
    <row r="48" spans="1:22" ht="60" x14ac:dyDescent="0.25">
      <c r="A48" s="41"/>
      <c r="B48" s="27" t="s">
        <v>168</v>
      </c>
      <c r="C48" s="60" t="s">
        <v>169</v>
      </c>
      <c r="D48" s="61" t="s">
        <v>170</v>
      </c>
      <c r="E48" s="39" t="s">
        <v>171</v>
      </c>
      <c r="F48" s="38" t="s">
        <v>172</v>
      </c>
      <c r="G48" s="43">
        <v>18</v>
      </c>
      <c r="H48" s="43">
        <v>5</v>
      </c>
      <c r="I48" s="43">
        <v>9</v>
      </c>
      <c r="J48" s="43">
        <v>4</v>
      </c>
      <c r="K48" s="44"/>
      <c r="L48" s="58"/>
      <c r="M48" s="59"/>
      <c r="N48" s="15">
        <f t="shared" si="0"/>
        <v>373.86628125000004</v>
      </c>
      <c r="O48"/>
      <c r="P48" s="14">
        <v>373.86628125000004</v>
      </c>
      <c r="Q48"/>
      <c r="R48"/>
      <c r="S48"/>
      <c r="T48"/>
      <c r="U48"/>
      <c r="V48"/>
    </row>
    <row r="49" spans="1:22" ht="60" x14ac:dyDescent="0.25">
      <c r="A49" s="41"/>
      <c r="B49" s="27" t="s">
        <v>173</v>
      </c>
      <c r="C49" s="62" t="s">
        <v>174</v>
      </c>
      <c r="D49" s="63" t="s">
        <v>175</v>
      </c>
      <c r="E49" s="39" t="s">
        <v>171</v>
      </c>
      <c r="F49" s="38" t="s">
        <v>176</v>
      </c>
      <c r="G49" s="43">
        <v>17</v>
      </c>
      <c r="H49" s="43">
        <v>6</v>
      </c>
      <c r="I49" s="43">
        <v>6</v>
      </c>
      <c r="J49" s="43">
        <v>5</v>
      </c>
      <c r="K49" s="44"/>
      <c r="L49" s="58"/>
      <c r="M49" s="59"/>
      <c r="N49" s="15">
        <f t="shared" si="0"/>
        <v>263.48437500000006</v>
      </c>
      <c r="O49"/>
      <c r="P49" s="14">
        <v>263.48437500000006</v>
      </c>
      <c r="Q49"/>
      <c r="R49"/>
      <c r="S49"/>
      <c r="T49"/>
      <c r="U49"/>
      <c r="V49"/>
    </row>
    <row r="50" spans="1:22" ht="60" x14ac:dyDescent="0.25">
      <c r="A50" s="41"/>
      <c r="B50" s="27" t="s">
        <v>177</v>
      </c>
      <c r="C50" s="62" t="s">
        <v>178</v>
      </c>
      <c r="D50" s="63" t="s">
        <v>179</v>
      </c>
      <c r="E50" s="39" t="s">
        <v>171</v>
      </c>
      <c r="F50" s="38" t="s">
        <v>180</v>
      </c>
      <c r="G50" s="43">
        <v>17</v>
      </c>
      <c r="H50" s="43">
        <v>6</v>
      </c>
      <c r="I50" s="43">
        <v>6</v>
      </c>
      <c r="J50" s="43">
        <v>5</v>
      </c>
      <c r="K50" s="44"/>
      <c r="L50" s="58"/>
      <c r="M50" s="59"/>
      <c r="N50" s="15">
        <f t="shared" si="0"/>
        <v>503.36054999999999</v>
      </c>
      <c r="O50"/>
      <c r="P50" s="14">
        <v>503.36054999999999</v>
      </c>
      <c r="Q50"/>
      <c r="R50"/>
      <c r="S50"/>
      <c r="T50"/>
      <c r="U50"/>
      <c r="V50"/>
    </row>
    <row r="51" spans="1:22" ht="60" x14ac:dyDescent="0.25">
      <c r="A51" s="41"/>
      <c r="B51" s="27" t="s">
        <v>181</v>
      </c>
      <c r="C51" s="62" t="s">
        <v>182</v>
      </c>
      <c r="D51" s="63" t="s">
        <v>183</v>
      </c>
      <c r="E51" s="39" t="s">
        <v>171</v>
      </c>
      <c r="F51" s="38" t="s">
        <v>184</v>
      </c>
      <c r="G51" s="43">
        <v>18</v>
      </c>
      <c r="H51" s="43">
        <v>5</v>
      </c>
      <c r="I51" s="43">
        <v>9</v>
      </c>
      <c r="J51" s="43">
        <v>4</v>
      </c>
      <c r="K51" s="44"/>
      <c r="L51" s="58"/>
      <c r="M51" s="59"/>
      <c r="N51" s="15">
        <f t="shared" si="0"/>
        <v>801.30146249999996</v>
      </c>
      <c r="O51"/>
      <c r="P51" s="14">
        <v>801.30146249999996</v>
      </c>
      <c r="Q51"/>
      <c r="R51"/>
      <c r="S51"/>
      <c r="T51"/>
      <c r="U51"/>
      <c r="V51"/>
    </row>
    <row r="52" spans="1:22" ht="31.5" x14ac:dyDescent="0.25">
      <c r="A52" s="41"/>
      <c r="B52" s="27" t="s">
        <v>185</v>
      </c>
      <c r="C52" s="60" t="s">
        <v>186</v>
      </c>
      <c r="D52" s="61" t="s">
        <v>187</v>
      </c>
      <c r="E52" s="39" t="s">
        <v>188</v>
      </c>
      <c r="F52" s="38" t="s">
        <v>189</v>
      </c>
      <c r="G52" s="43">
        <v>9</v>
      </c>
      <c r="H52" s="43">
        <v>3</v>
      </c>
      <c r="I52" s="43">
        <v>3</v>
      </c>
      <c r="J52" s="43">
        <v>3</v>
      </c>
      <c r="K52" s="44"/>
      <c r="L52" s="58"/>
      <c r="M52" s="59"/>
      <c r="N52" s="15">
        <f t="shared" si="0"/>
        <v>13.96828125</v>
      </c>
      <c r="O52"/>
      <c r="P52" s="14">
        <v>13.96828125</v>
      </c>
      <c r="Q52"/>
      <c r="R52"/>
      <c r="S52"/>
      <c r="T52"/>
      <c r="U52"/>
      <c r="V52"/>
    </row>
    <row r="53" spans="1:22" ht="30" x14ac:dyDescent="0.25">
      <c r="A53" s="41"/>
      <c r="B53" s="27" t="s">
        <v>190</v>
      </c>
      <c r="C53" s="60" t="s">
        <v>191</v>
      </c>
      <c r="D53" s="61" t="s">
        <v>192</v>
      </c>
      <c r="E53" s="39" t="s">
        <v>188</v>
      </c>
      <c r="F53" s="38" t="s">
        <v>193</v>
      </c>
      <c r="G53" s="43">
        <v>52</v>
      </c>
      <c r="H53" s="43">
        <v>16</v>
      </c>
      <c r="I53" s="43">
        <v>20</v>
      </c>
      <c r="J53" s="43">
        <v>16</v>
      </c>
      <c r="K53" s="44"/>
      <c r="L53" s="58"/>
      <c r="M53" s="59"/>
      <c r="N53" s="15">
        <f t="shared" si="0"/>
        <v>270.52525500000002</v>
      </c>
      <c r="O53"/>
      <c r="P53" s="14">
        <v>270.52525500000002</v>
      </c>
      <c r="Q53"/>
      <c r="R53"/>
      <c r="S53"/>
      <c r="T53"/>
      <c r="U53"/>
      <c r="V53"/>
    </row>
    <row r="54" spans="1:22" ht="30" x14ac:dyDescent="0.25">
      <c r="A54" s="41"/>
      <c r="B54" s="27" t="s">
        <v>194</v>
      </c>
      <c r="C54" s="62" t="s">
        <v>195</v>
      </c>
      <c r="D54" s="63" t="s">
        <v>196</v>
      </c>
      <c r="E54" s="39" t="s">
        <v>188</v>
      </c>
      <c r="F54" s="38" t="s">
        <v>197</v>
      </c>
      <c r="G54" s="43">
        <v>34</v>
      </c>
      <c r="H54" s="43">
        <v>10</v>
      </c>
      <c r="I54" s="43">
        <v>14</v>
      </c>
      <c r="J54" s="43">
        <v>10</v>
      </c>
      <c r="K54" s="44"/>
      <c r="L54" s="45"/>
      <c r="M54" s="46"/>
      <c r="N54" s="15">
        <f t="shared" si="0"/>
        <v>161.68440750000002</v>
      </c>
      <c r="O54"/>
      <c r="P54" s="14">
        <v>161.68440750000002</v>
      </c>
      <c r="Q54"/>
      <c r="R54"/>
      <c r="S54"/>
      <c r="T54"/>
      <c r="U54"/>
      <c r="V54"/>
    </row>
    <row r="55" spans="1:22" ht="30" x14ac:dyDescent="0.25">
      <c r="A55" s="41"/>
      <c r="B55" s="27" t="s">
        <v>198</v>
      </c>
      <c r="C55" s="62" t="s">
        <v>199</v>
      </c>
      <c r="D55" s="63" t="s">
        <v>200</v>
      </c>
      <c r="E55" s="39" t="s">
        <v>188</v>
      </c>
      <c r="F55" s="38" t="s">
        <v>201</v>
      </c>
      <c r="G55" s="43">
        <v>18</v>
      </c>
      <c r="H55" s="43">
        <v>6</v>
      </c>
      <c r="I55" s="43">
        <v>6</v>
      </c>
      <c r="J55" s="43">
        <v>6</v>
      </c>
      <c r="K55" s="44"/>
      <c r="L55" s="45"/>
      <c r="M55" s="46"/>
      <c r="N55" s="15">
        <f t="shared" si="0"/>
        <v>71.741092500000008</v>
      </c>
      <c r="O55"/>
      <c r="P55" s="14">
        <v>71.741092500000008</v>
      </c>
      <c r="Q55"/>
      <c r="R55"/>
      <c r="S55"/>
      <c r="T55"/>
      <c r="U55"/>
      <c r="V55"/>
    </row>
    <row r="56" spans="1:22" ht="15.75" x14ac:dyDescent="0.25">
      <c r="A56" s="41"/>
      <c r="B56" s="27" t="s">
        <v>202</v>
      </c>
      <c r="C56" s="62" t="s">
        <v>203</v>
      </c>
      <c r="D56" s="63" t="s">
        <v>204</v>
      </c>
      <c r="E56" s="39" t="s">
        <v>188</v>
      </c>
      <c r="F56" s="38" t="s">
        <v>205</v>
      </c>
      <c r="G56" s="43">
        <v>6</v>
      </c>
      <c r="H56" s="43">
        <v>2</v>
      </c>
      <c r="I56" s="43">
        <v>2</v>
      </c>
      <c r="J56" s="43">
        <v>2</v>
      </c>
      <c r="K56" s="44"/>
      <c r="L56" s="45"/>
      <c r="M56" s="46"/>
      <c r="N56" s="15">
        <f t="shared" si="0"/>
        <v>99.230670000000032</v>
      </c>
      <c r="O56"/>
      <c r="P56" s="14">
        <v>99.230670000000032</v>
      </c>
      <c r="Q56"/>
      <c r="R56"/>
      <c r="S56"/>
      <c r="T56"/>
      <c r="U56"/>
      <c r="V56"/>
    </row>
    <row r="57" spans="1:22" ht="15.75" x14ac:dyDescent="0.25">
      <c r="A57" s="41"/>
      <c r="B57" s="27" t="s">
        <v>206</v>
      </c>
      <c r="C57" s="62" t="s">
        <v>207</v>
      </c>
      <c r="D57" s="63" t="s">
        <v>208</v>
      </c>
      <c r="E57" s="39" t="s">
        <v>188</v>
      </c>
      <c r="F57" s="38" t="s">
        <v>209</v>
      </c>
      <c r="G57" s="43">
        <v>6</v>
      </c>
      <c r="H57" s="43">
        <v>2</v>
      </c>
      <c r="I57" s="43">
        <v>2</v>
      </c>
      <c r="J57" s="43">
        <v>2</v>
      </c>
      <c r="K57" s="44"/>
      <c r="L57" s="45"/>
      <c r="M57" s="46"/>
      <c r="N57" s="15">
        <f t="shared" si="0"/>
        <v>83.511697500000011</v>
      </c>
      <c r="O57"/>
      <c r="P57" s="14">
        <v>83.511697500000011</v>
      </c>
      <c r="Q57"/>
      <c r="R57"/>
      <c r="S57"/>
      <c r="T57"/>
      <c r="U57"/>
      <c r="V57"/>
    </row>
    <row r="58" spans="1:22" ht="30" x14ac:dyDescent="0.25">
      <c r="A58" s="41"/>
      <c r="B58" s="27" t="s">
        <v>210</v>
      </c>
      <c r="C58" s="60" t="s">
        <v>211</v>
      </c>
      <c r="D58" s="64" t="s">
        <v>212</v>
      </c>
      <c r="E58" s="39" t="s">
        <v>23</v>
      </c>
      <c r="F58" s="38" t="s">
        <v>213</v>
      </c>
      <c r="G58" s="43">
        <v>6</v>
      </c>
      <c r="H58" s="43">
        <v>2</v>
      </c>
      <c r="I58" s="43">
        <v>2</v>
      </c>
      <c r="J58" s="43">
        <v>2</v>
      </c>
      <c r="K58" s="44"/>
      <c r="L58" s="45"/>
      <c r="M58" s="46"/>
      <c r="N58" s="15">
        <f t="shared" si="0"/>
        <v>511.57433250000008</v>
      </c>
      <c r="O58"/>
      <c r="P58" s="14">
        <v>511.57433250000008</v>
      </c>
      <c r="Q58"/>
      <c r="R58"/>
      <c r="S58"/>
      <c r="T58"/>
      <c r="U58"/>
      <c r="V58"/>
    </row>
    <row r="59" spans="1:22" ht="45" x14ac:dyDescent="0.25">
      <c r="A59" s="41"/>
      <c r="B59" s="27" t="s">
        <v>214</v>
      </c>
      <c r="C59" s="62" t="s">
        <v>215</v>
      </c>
      <c r="D59" s="65" t="s">
        <v>216</v>
      </c>
      <c r="E59" s="39" t="s">
        <v>23</v>
      </c>
      <c r="F59" s="38" t="s">
        <v>217</v>
      </c>
      <c r="G59" s="43">
        <v>2</v>
      </c>
      <c r="H59" s="43">
        <v>1</v>
      </c>
      <c r="I59" s="43">
        <v>1</v>
      </c>
      <c r="J59" s="43">
        <v>0</v>
      </c>
      <c r="K59" s="44"/>
      <c r="L59" s="45"/>
      <c r="M59" s="46"/>
      <c r="N59" s="15">
        <f t="shared" si="0"/>
        <v>1203.2818874999998</v>
      </c>
      <c r="O59"/>
      <c r="P59" s="14">
        <v>1203.2818874999998</v>
      </c>
      <c r="Q59"/>
      <c r="R59"/>
      <c r="S59"/>
      <c r="T59"/>
      <c r="U59"/>
      <c r="V59"/>
    </row>
    <row r="60" spans="1:22" ht="31.5" x14ac:dyDescent="0.25">
      <c r="A60" s="41"/>
      <c r="B60" s="27" t="s">
        <v>218</v>
      </c>
      <c r="C60" s="62" t="s">
        <v>219</v>
      </c>
      <c r="D60" s="65" t="s">
        <v>220</v>
      </c>
      <c r="E60" s="39" t="s">
        <v>23</v>
      </c>
      <c r="F60" s="38" t="s">
        <v>221</v>
      </c>
      <c r="G60" s="43">
        <v>2</v>
      </c>
      <c r="H60" s="43">
        <v>1</v>
      </c>
      <c r="I60" s="43">
        <v>1</v>
      </c>
      <c r="J60" s="43">
        <v>0</v>
      </c>
      <c r="K60" s="44"/>
      <c r="L60" s="45"/>
      <c r="M60" s="46"/>
      <c r="N60" s="15">
        <f t="shared" si="0"/>
        <v>1255.6827937499997</v>
      </c>
      <c r="O60"/>
      <c r="P60" s="14">
        <v>1255.6827937499997</v>
      </c>
      <c r="Q60"/>
      <c r="R60"/>
      <c r="S60"/>
      <c r="T60"/>
      <c r="U60"/>
      <c r="V60"/>
    </row>
    <row r="61" spans="1:22" ht="30" x14ac:dyDescent="0.25">
      <c r="A61" s="41"/>
      <c r="B61" s="27" t="s">
        <v>222</v>
      </c>
      <c r="C61" s="38" t="s">
        <v>223</v>
      </c>
      <c r="D61" s="66" t="s">
        <v>224</v>
      </c>
      <c r="E61" s="39" t="s">
        <v>23</v>
      </c>
      <c r="F61" s="38" t="s">
        <v>225</v>
      </c>
      <c r="G61" s="43">
        <v>2</v>
      </c>
      <c r="H61" s="43">
        <v>1</v>
      </c>
      <c r="I61" s="43">
        <v>1</v>
      </c>
      <c r="J61" s="43">
        <v>0</v>
      </c>
      <c r="K61" s="44"/>
      <c r="L61" s="45"/>
      <c r="M61" s="46"/>
      <c r="N61" s="15">
        <f t="shared" si="0"/>
        <v>654.0909375</v>
      </c>
      <c r="O61"/>
      <c r="P61" s="14">
        <v>654.0909375</v>
      </c>
      <c r="Q61"/>
      <c r="R61"/>
      <c r="S61"/>
      <c r="T61"/>
      <c r="U61"/>
      <c r="V61"/>
    </row>
    <row r="62" spans="1:22" ht="30" x14ac:dyDescent="0.25">
      <c r="A62" s="41"/>
      <c r="B62" s="27" t="s">
        <v>226</v>
      </c>
      <c r="C62" s="60" t="s">
        <v>227</v>
      </c>
      <c r="D62" s="64" t="s">
        <v>228</v>
      </c>
      <c r="E62" s="39" t="s">
        <v>229</v>
      </c>
      <c r="F62" s="38" t="s">
        <v>230</v>
      </c>
      <c r="G62" s="43">
        <v>2</v>
      </c>
      <c r="H62" s="43">
        <v>1</v>
      </c>
      <c r="I62" s="43">
        <v>0</v>
      </c>
      <c r="J62" s="43">
        <v>1</v>
      </c>
      <c r="K62" s="44"/>
      <c r="L62" s="45"/>
      <c r="M62" s="46"/>
      <c r="N62" s="15">
        <f t="shared" si="0"/>
        <v>1335.5911800000003</v>
      </c>
      <c r="O62"/>
      <c r="P62" s="14">
        <v>1335.5911800000003</v>
      </c>
      <c r="Q62"/>
      <c r="R62"/>
      <c r="S62"/>
      <c r="T62"/>
      <c r="U62"/>
      <c r="V62"/>
    </row>
    <row r="63" spans="1:22" ht="15.75" x14ac:dyDescent="0.25">
      <c r="A63" s="41"/>
      <c r="B63" s="27" t="s">
        <v>231</v>
      </c>
      <c r="C63" s="60" t="s">
        <v>232</v>
      </c>
      <c r="D63" s="64" t="s">
        <v>233</v>
      </c>
      <c r="E63" s="39" t="s">
        <v>23</v>
      </c>
      <c r="F63" s="38" t="s">
        <v>234</v>
      </c>
      <c r="G63" s="43">
        <v>6</v>
      </c>
      <c r="H63" s="43">
        <v>2</v>
      </c>
      <c r="I63" s="43">
        <v>2</v>
      </c>
      <c r="J63" s="43">
        <v>2</v>
      </c>
      <c r="K63" s="44"/>
      <c r="L63" s="45"/>
      <c r="M63" s="46"/>
      <c r="N63" s="15">
        <f t="shared" si="0"/>
        <v>273.4803225</v>
      </c>
      <c r="O63"/>
      <c r="P63" s="14">
        <v>273.4803225</v>
      </c>
      <c r="Q63"/>
      <c r="R63"/>
      <c r="S63"/>
      <c r="T63"/>
      <c r="U63"/>
      <c r="V63"/>
    </row>
    <row r="64" spans="1:22" ht="15.75" x14ac:dyDescent="0.25">
      <c r="A64" s="41"/>
      <c r="B64" s="27" t="s">
        <v>235</v>
      </c>
      <c r="C64" s="62" t="s">
        <v>236</v>
      </c>
      <c r="D64" s="65" t="s">
        <v>237</v>
      </c>
      <c r="E64" s="39" t="s">
        <v>23</v>
      </c>
      <c r="F64" s="38" t="s">
        <v>238</v>
      </c>
      <c r="G64" s="43">
        <v>9</v>
      </c>
      <c r="H64" s="43">
        <v>3</v>
      </c>
      <c r="I64" s="43">
        <v>3</v>
      </c>
      <c r="J64" s="43">
        <v>3</v>
      </c>
      <c r="K64" s="44"/>
      <c r="L64" s="45"/>
      <c r="M64" s="46"/>
      <c r="N64" s="15">
        <f t="shared" si="0"/>
        <v>295.34533875</v>
      </c>
      <c r="O64"/>
      <c r="P64" s="14">
        <v>295.34533875</v>
      </c>
      <c r="Q64"/>
      <c r="R64"/>
      <c r="S64"/>
      <c r="T64"/>
      <c r="U64"/>
      <c r="V64"/>
    </row>
    <row r="65" spans="1:22" ht="30" x14ac:dyDescent="0.25">
      <c r="A65" s="41"/>
      <c r="B65" s="27" t="s">
        <v>239</v>
      </c>
      <c r="C65" s="62" t="s">
        <v>240</v>
      </c>
      <c r="D65" s="65" t="s">
        <v>241</v>
      </c>
      <c r="E65" s="39" t="s">
        <v>23</v>
      </c>
      <c r="F65" s="38" t="s">
        <v>242</v>
      </c>
      <c r="G65" s="43">
        <v>3</v>
      </c>
      <c r="H65" s="43">
        <v>1</v>
      </c>
      <c r="I65" s="43">
        <v>1</v>
      </c>
      <c r="J65" s="43">
        <v>1</v>
      </c>
      <c r="K65" s="44"/>
      <c r="L65" s="45"/>
      <c r="M65" s="46"/>
      <c r="N65" s="15">
        <f t="shared" si="0"/>
        <v>98.262202500000001</v>
      </c>
      <c r="O65"/>
      <c r="P65" s="14">
        <v>98.262202500000001</v>
      </c>
      <c r="Q65"/>
      <c r="R65"/>
      <c r="S65"/>
      <c r="T65"/>
      <c r="U65"/>
      <c r="V65"/>
    </row>
    <row r="66" spans="1:22" ht="30" x14ac:dyDescent="0.25">
      <c r="A66" s="41"/>
      <c r="B66" s="27" t="s">
        <v>243</v>
      </c>
      <c r="C66" s="60" t="s">
        <v>244</v>
      </c>
      <c r="D66" s="61" t="s">
        <v>245</v>
      </c>
      <c r="E66" s="39" t="s">
        <v>23</v>
      </c>
      <c r="F66" s="38" t="s">
        <v>246</v>
      </c>
      <c r="G66" s="43">
        <v>3</v>
      </c>
      <c r="H66" s="43">
        <v>1</v>
      </c>
      <c r="I66" s="43">
        <v>1</v>
      </c>
      <c r="J66" s="43">
        <v>1</v>
      </c>
      <c r="K66" s="44"/>
      <c r="L66" s="45"/>
      <c r="M66" s="46"/>
      <c r="N66" s="15">
        <f t="shared" si="0"/>
        <v>383.66212500000006</v>
      </c>
      <c r="O66"/>
      <c r="P66" s="14">
        <v>383.66212500000006</v>
      </c>
      <c r="Q66"/>
      <c r="R66"/>
      <c r="S66"/>
      <c r="T66"/>
      <c r="U66"/>
      <c r="V66"/>
    </row>
    <row r="67" spans="1:22" ht="30" x14ac:dyDescent="0.25">
      <c r="A67" s="41"/>
      <c r="B67" s="27" t="s">
        <v>247</v>
      </c>
      <c r="C67" s="60" t="s">
        <v>248</v>
      </c>
      <c r="D67" s="61" t="s">
        <v>249</v>
      </c>
      <c r="E67" s="39" t="s">
        <v>23</v>
      </c>
      <c r="F67" s="38" t="s">
        <v>250</v>
      </c>
      <c r="G67" s="43">
        <v>16</v>
      </c>
      <c r="H67" s="43">
        <v>6</v>
      </c>
      <c r="I67" s="43">
        <v>7</v>
      </c>
      <c r="J67" s="43">
        <v>3</v>
      </c>
      <c r="K67" s="44"/>
      <c r="L67" s="45"/>
      <c r="M67" s="46"/>
      <c r="N67" s="15">
        <f t="shared" si="0"/>
        <v>38.569781250000005</v>
      </c>
      <c r="O67"/>
      <c r="P67" s="14">
        <v>38.569781250000005</v>
      </c>
      <c r="Q67"/>
      <c r="R67"/>
      <c r="S67"/>
      <c r="T67"/>
      <c r="U67"/>
      <c r="V67"/>
    </row>
    <row r="68" spans="1:22" ht="45" x14ac:dyDescent="0.25">
      <c r="A68" s="41"/>
      <c r="B68" s="27" t="s">
        <v>251</v>
      </c>
      <c r="C68" s="60" t="s">
        <v>252</v>
      </c>
      <c r="D68" s="61" t="s">
        <v>253</v>
      </c>
      <c r="E68" s="39" t="s">
        <v>23</v>
      </c>
      <c r="F68" s="38" t="s">
        <v>254</v>
      </c>
      <c r="G68" s="43">
        <v>4</v>
      </c>
      <c r="H68" s="43">
        <v>2</v>
      </c>
      <c r="I68" s="43">
        <v>1</v>
      </c>
      <c r="J68" s="43">
        <v>1</v>
      </c>
      <c r="K68" s="44"/>
      <c r="L68" s="45"/>
      <c r="M68" s="46"/>
      <c r="N68" s="15">
        <f t="shared" ref="N68:N106" si="1">IF(H68*K68+I68*L68+J68*M68=0,P68,H68*K68+I68*L68+J68*M68)</f>
        <v>610.0929450000001</v>
      </c>
      <c r="O68"/>
      <c r="P68" s="14">
        <v>610.0929450000001</v>
      </c>
      <c r="Q68"/>
      <c r="R68"/>
      <c r="S68"/>
      <c r="T68"/>
      <c r="U68"/>
      <c r="V68"/>
    </row>
    <row r="69" spans="1:22" ht="30" x14ac:dyDescent="0.25">
      <c r="A69" s="41"/>
      <c r="B69" s="27" t="s">
        <v>255</v>
      </c>
      <c r="C69" s="60" t="s">
        <v>256</v>
      </c>
      <c r="D69" s="61" t="s">
        <v>257</v>
      </c>
      <c r="E69" s="39" t="s">
        <v>23</v>
      </c>
      <c r="F69" s="38" t="s">
        <v>258</v>
      </c>
      <c r="G69" s="43">
        <v>6</v>
      </c>
      <c r="H69" s="43">
        <v>2</v>
      </c>
      <c r="I69" s="43">
        <v>2</v>
      </c>
      <c r="J69" s="43">
        <v>2</v>
      </c>
      <c r="K69" s="44"/>
      <c r="L69" s="45"/>
      <c r="M69" s="46"/>
      <c r="N69" s="15">
        <f t="shared" si="1"/>
        <v>171.04626000000002</v>
      </c>
      <c r="O69"/>
      <c r="P69" s="14">
        <v>171.04626000000002</v>
      </c>
      <c r="Q69"/>
      <c r="R69"/>
      <c r="S69"/>
      <c r="T69"/>
      <c r="U69"/>
      <c r="V69"/>
    </row>
    <row r="70" spans="1:22" ht="30" x14ac:dyDescent="0.25">
      <c r="A70" s="41"/>
      <c r="B70" s="27" t="s">
        <v>259</v>
      </c>
      <c r="C70" s="60" t="s">
        <v>260</v>
      </c>
      <c r="D70" s="61" t="s">
        <v>261</v>
      </c>
      <c r="E70" s="39" t="s">
        <v>23</v>
      </c>
      <c r="F70" s="38" t="s">
        <v>262</v>
      </c>
      <c r="G70" s="43">
        <v>10</v>
      </c>
      <c r="H70" s="43">
        <v>3</v>
      </c>
      <c r="I70" s="43">
        <v>4</v>
      </c>
      <c r="J70" s="43">
        <v>3</v>
      </c>
      <c r="K70" s="44"/>
      <c r="L70" s="45"/>
      <c r="M70" s="46"/>
      <c r="N70" s="15">
        <f t="shared" si="1"/>
        <v>904.64797500000009</v>
      </c>
      <c r="O70"/>
      <c r="P70" s="14">
        <v>904.64797500000009</v>
      </c>
      <c r="Q70"/>
      <c r="R70"/>
      <c r="S70"/>
      <c r="T70"/>
      <c r="U70"/>
      <c r="V70"/>
    </row>
    <row r="71" spans="1:22" x14ac:dyDescent="0.25">
      <c r="A71" s="41"/>
      <c r="B71" s="27" t="s">
        <v>263</v>
      </c>
      <c r="C71" s="38" t="s">
        <v>264</v>
      </c>
      <c r="D71" s="66" t="s">
        <v>265</v>
      </c>
      <c r="E71" s="39" t="s">
        <v>266</v>
      </c>
      <c r="F71" s="38" t="s">
        <v>267</v>
      </c>
      <c r="G71" s="43">
        <v>30</v>
      </c>
      <c r="H71" s="43">
        <v>10</v>
      </c>
      <c r="I71" s="43">
        <v>10</v>
      </c>
      <c r="J71" s="43">
        <v>10</v>
      </c>
      <c r="K71" s="44"/>
      <c r="L71" s="45"/>
      <c r="M71" s="46"/>
      <c r="N71" s="15">
        <f t="shared" si="1"/>
        <v>2738.1556125000002</v>
      </c>
      <c r="O71"/>
      <c r="P71" s="14">
        <v>2738.1556125000002</v>
      </c>
      <c r="Q71"/>
      <c r="R71"/>
      <c r="S71"/>
      <c r="T71"/>
      <c r="U71"/>
      <c r="V71"/>
    </row>
    <row r="72" spans="1:22" x14ac:dyDescent="0.25">
      <c r="A72" s="41"/>
      <c r="B72" s="27" t="s">
        <v>268</v>
      </c>
      <c r="C72" s="38" t="s">
        <v>150</v>
      </c>
      <c r="D72" s="66" t="s">
        <v>151</v>
      </c>
      <c r="E72" s="39" t="s">
        <v>266</v>
      </c>
      <c r="F72" s="38" t="s">
        <v>152</v>
      </c>
      <c r="G72" s="43">
        <v>30</v>
      </c>
      <c r="H72" s="43">
        <v>10</v>
      </c>
      <c r="I72" s="43">
        <v>10</v>
      </c>
      <c r="J72" s="43">
        <v>10</v>
      </c>
      <c r="K72" s="44"/>
      <c r="L72" s="45"/>
      <c r="M72" s="46"/>
      <c r="N72" s="15">
        <f t="shared" si="1"/>
        <v>3010.4439749999992</v>
      </c>
      <c r="O72"/>
      <c r="P72" s="14">
        <v>3010.4439749999992</v>
      </c>
      <c r="Q72"/>
      <c r="R72"/>
      <c r="S72"/>
      <c r="T72"/>
      <c r="U72"/>
      <c r="V72"/>
    </row>
    <row r="73" spans="1:22" ht="30" x14ac:dyDescent="0.25">
      <c r="A73" s="41"/>
      <c r="B73" s="27" t="s">
        <v>269</v>
      </c>
      <c r="C73" s="38" t="s">
        <v>154</v>
      </c>
      <c r="D73" s="66" t="s">
        <v>155</v>
      </c>
      <c r="E73" s="67" t="s">
        <v>266</v>
      </c>
      <c r="F73" s="38" t="s">
        <v>270</v>
      </c>
      <c r="G73" s="43">
        <v>32</v>
      </c>
      <c r="H73" s="43">
        <v>10</v>
      </c>
      <c r="I73" s="43">
        <v>12</v>
      </c>
      <c r="J73" s="43">
        <v>10</v>
      </c>
      <c r="K73" s="44"/>
      <c r="L73" s="45"/>
      <c r="M73" s="46"/>
      <c r="N73" s="15">
        <f t="shared" si="1"/>
        <v>958.73315999999988</v>
      </c>
      <c r="O73"/>
      <c r="P73" s="14">
        <v>958.73315999999988</v>
      </c>
      <c r="Q73"/>
      <c r="R73"/>
      <c r="S73"/>
      <c r="T73"/>
      <c r="U73"/>
      <c r="V73"/>
    </row>
    <row r="74" spans="1:22" ht="15.75" x14ac:dyDescent="0.25">
      <c r="A74" s="41"/>
      <c r="B74" s="27" t="s">
        <v>271</v>
      </c>
      <c r="C74" s="60" t="s">
        <v>272</v>
      </c>
      <c r="D74" s="68" t="s">
        <v>273</v>
      </c>
      <c r="E74" s="69" t="s">
        <v>274</v>
      </c>
      <c r="F74" s="70" t="s">
        <v>275</v>
      </c>
      <c r="G74" s="43">
        <v>9</v>
      </c>
      <c r="H74" s="43">
        <v>3</v>
      </c>
      <c r="I74" s="43">
        <v>3</v>
      </c>
      <c r="J74" s="43">
        <v>3</v>
      </c>
      <c r="K74" s="44"/>
      <c r="L74" s="45"/>
      <c r="M74" s="46"/>
      <c r="N74" s="15">
        <f t="shared" si="1"/>
        <v>100.01289374999999</v>
      </c>
      <c r="O74"/>
      <c r="P74" s="14">
        <v>100.01289374999999</v>
      </c>
      <c r="Q74"/>
      <c r="R74"/>
      <c r="S74"/>
      <c r="T74"/>
      <c r="U74"/>
      <c r="V74"/>
    </row>
    <row r="75" spans="1:22" ht="15.75" x14ac:dyDescent="0.25">
      <c r="A75" s="41"/>
      <c r="B75" s="27" t="s">
        <v>276</v>
      </c>
      <c r="C75" s="62" t="s">
        <v>277</v>
      </c>
      <c r="D75" s="71" t="s">
        <v>278</v>
      </c>
      <c r="E75" s="69" t="s">
        <v>274</v>
      </c>
      <c r="F75" s="72" t="s">
        <v>279</v>
      </c>
      <c r="G75" s="43">
        <v>9</v>
      </c>
      <c r="H75" s="43">
        <v>3</v>
      </c>
      <c r="I75" s="43">
        <v>3</v>
      </c>
      <c r="J75" s="43">
        <v>3</v>
      </c>
      <c r="K75" s="44"/>
      <c r="L75" s="45"/>
      <c r="M75" s="46"/>
      <c r="N75" s="15">
        <f t="shared" si="1"/>
        <v>150.8574375</v>
      </c>
      <c r="O75"/>
      <c r="P75" s="14">
        <v>150.8574375</v>
      </c>
      <c r="Q75"/>
      <c r="R75"/>
      <c r="S75"/>
      <c r="T75"/>
      <c r="U75"/>
      <c r="V75"/>
    </row>
    <row r="76" spans="1:22" ht="15.75" x14ac:dyDescent="0.25">
      <c r="A76" s="41"/>
      <c r="B76" s="27" t="s">
        <v>280</v>
      </c>
      <c r="C76" s="62" t="s">
        <v>281</v>
      </c>
      <c r="D76" s="71" t="s">
        <v>282</v>
      </c>
      <c r="E76" s="69" t="s">
        <v>274</v>
      </c>
      <c r="F76" s="72" t="s">
        <v>283</v>
      </c>
      <c r="G76" s="43">
        <v>8</v>
      </c>
      <c r="H76" s="43">
        <v>2</v>
      </c>
      <c r="I76" s="43">
        <v>4</v>
      </c>
      <c r="J76" s="43">
        <v>2</v>
      </c>
      <c r="K76" s="44"/>
      <c r="L76" s="45"/>
      <c r="M76" s="46"/>
      <c r="N76" s="15">
        <f t="shared" si="1"/>
        <v>69.729659999999996</v>
      </c>
      <c r="O76"/>
      <c r="P76" s="14">
        <v>69.729659999999996</v>
      </c>
      <c r="Q76"/>
      <c r="R76"/>
      <c r="S76"/>
      <c r="T76"/>
      <c r="U76"/>
      <c r="V76"/>
    </row>
    <row r="77" spans="1:22" ht="15.75" x14ac:dyDescent="0.25">
      <c r="A77" s="41"/>
      <c r="B77" s="27" t="s">
        <v>284</v>
      </c>
      <c r="C77" s="62" t="s">
        <v>285</v>
      </c>
      <c r="D77" s="71" t="s">
        <v>286</v>
      </c>
      <c r="E77" s="69" t="s">
        <v>274</v>
      </c>
      <c r="F77" s="72" t="s">
        <v>287</v>
      </c>
      <c r="G77" s="43">
        <v>12</v>
      </c>
      <c r="H77" s="43">
        <v>4</v>
      </c>
      <c r="I77" s="43">
        <v>4</v>
      </c>
      <c r="J77" s="43">
        <v>4</v>
      </c>
      <c r="K77" s="44"/>
      <c r="L77" s="45"/>
      <c r="M77" s="46"/>
      <c r="N77" s="15">
        <f t="shared" si="1"/>
        <v>126.64575000000002</v>
      </c>
      <c r="O77"/>
      <c r="P77" s="14">
        <v>126.64575000000002</v>
      </c>
      <c r="Q77"/>
      <c r="R77"/>
      <c r="S77"/>
      <c r="T77"/>
      <c r="U77"/>
      <c r="V77"/>
    </row>
    <row r="78" spans="1:22" ht="15.75" x14ac:dyDescent="0.25">
      <c r="A78" s="41"/>
      <c r="B78" s="27" t="s">
        <v>288</v>
      </c>
      <c r="C78" s="62" t="s">
        <v>289</v>
      </c>
      <c r="D78" s="71" t="s">
        <v>290</v>
      </c>
      <c r="E78" s="69" t="s">
        <v>274</v>
      </c>
      <c r="F78" s="72" t="s">
        <v>291</v>
      </c>
      <c r="G78" s="43">
        <v>9</v>
      </c>
      <c r="H78" s="43">
        <v>3</v>
      </c>
      <c r="I78" s="43">
        <v>3</v>
      </c>
      <c r="J78" s="43">
        <v>3</v>
      </c>
      <c r="K78" s="44"/>
      <c r="L78" s="45"/>
      <c r="M78" s="46"/>
      <c r="N78" s="15">
        <f t="shared" si="1"/>
        <v>94.984312500000016</v>
      </c>
      <c r="O78"/>
      <c r="P78" s="14">
        <v>94.984312500000016</v>
      </c>
      <c r="Q78"/>
      <c r="R78"/>
      <c r="S78"/>
      <c r="T78"/>
      <c r="U78"/>
      <c r="V78"/>
    </row>
    <row r="79" spans="1:22" ht="15.75" x14ac:dyDescent="0.25">
      <c r="A79" s="41"/>
      <c r="B79" s="27" t="s">
        <v>292</v>
      </c>
      <c r="C79" s="62" t="s">
        <v>293</v>
      </c>
      <c r="D79" s="71" t="s">
        <v>294</v>
      </c>
      <c r="E79" s="69" t="s">
        <v>274</v>
      </c>
      <c r="F79" s="72" t="s">
        <v>295</v>
      </c>
      <c r="G79" s="43">
        <v>12</v>
      </c>
      <c r="H79" s="43">
        <v>4</v>
      </c>
      <c r="I79" s="43">
        <v>4</v>
      </c>
      <c r="J79" s="43">
        <v>4</v>
      </c>
      <c r="K79" s="44"/>
      <c r="L79" s="45"/>
      <c r="M79" s="46"/>
      <c r="N79" s="15">
        <f t="shared" si="1"/>
        <v>178.04902500000003</v>
      </c>
      <c r="O79"/>
      <c r="P79" s="14">
        <v>178.04902500000003</v>
      </c>
      <c r="Q79"/>
      <c r="R79"/>
      <c r="S79"/>
      <c r="T79"/>
      <c r="U79"/>
      <c r="V79"/>
    </row>
    <row r="80" spans="1:22" ht="15.75" x14ac:dyDescent="0.25">
      <c r="A80" s="41"/>
      <c r="B80" s="27" t="s">
        <v>296</v>
      </c>
      <c r="C80" s="62" t="s">
        <v>297</v>
      </c>
      <c r="D80" s="71" t="s">
        <v>298</v>
      </c>
      <c r="E80" s="69" t="s">
        <v>274</v>
      </c>
      <c r="F80" s="72" t="s">
        <v>299</v>
      </c>
      <c r="G80" s="43">
        <v>6</v>
      </c>
      <c r="H80" s="43">
        <v>2</v>
      </c>
      <c r="I80" s="43">
        <v>2</v>
      </c>
      <c r="J80" s="43">
        <v>2</v>
      </c>
      <c r="K80" s="44"/>
      <c r="L80" s="45"/>
      <c r="M80" s="46"/>
      <c r="N80" s="15">
        <f t="shared" si="1"/>
        <v>43.655535</v>
      </c>
      <c r="O80"/>
      <c r="P80" s="14">
        <v>43.655535</v>
      </c>
      <c r="Q80"/>
      <c r="R80"/>
      <c r="S80"/>
      <c r="T80"/>
      <c r="U80"/>
      <c r="V80"/>
    </row>
    <row r="81" spans="1:22" ht="15.75" x14ac:dyDescent="0.25">
      <c r="A81" s="41"/>
      <c r="B81" s="27" t="s">
        <v>300</v>
      </c>
      <c r="C81" s="62" t="s">
        <v>301</v>
      </c>
      <c r="D81" s="71" t="s">
        <v>302</v>
      </c>
      <c r="E81" s="69" t="s">
        <v>274</v>
      </c>
      <c r="F81" s="72" t="s">
        <v>303</v>
      </c>
      <c r="G81" s="43">
        <v>6</v>
      </c>
      <c r="H81" s="43">
        <v>2</v>
      </c>
      <c r="I81" s="43">
        <v>2</v>
      </c>
      <c r="J81" s="43">
        <v>2</v>
      </c>
      <c r="K81" s="44"/>
      <c r="L81" s="45"/>
      <c r="M81" s="46"/>
      <c r="N81" s="15">
        <f t="shared" si="1"/>
        <v>87.907050000000012</v>
      </c>
      <c r="O81"/>
      <c r="P81" s="14">
        <v>87.907050000000012</v>
      </c>
      <c r="Q81"/>
      <c r="R81"/>
      <c r="S81"/>
      <c r="T81"/>
      <c r="U81"/>
      <c r="V81"/>
    </row>
    <row r="82" spans="1:22" ht="15.75" x14ac:dyDescent="0.25">
      <c r="A82" s="41"/>
      <c r="B82" s="27" t="s">
        <v>304</v>
      </c>
      <c r="C82" s="62" t="s">
        <v>305</v>
      </c>
      <c r="D82" s="71" t="s">
        <v>306</v>
      </c>
      <c r="E82" s="69" t="s">
        <v>274</v>
      </c>
      <c r="F82" s="72" t="s">
        <v>307</v>
      </c>
      <c r="G82" s="43">
        <v>6</v>
      </c>
      <c r="H82" s="43">
        <v>2</v>
      </c>
      <c r="I82" s="43">
        <v>2</v>
      </c>
      <c r="J82" s="43">
        <v>2</v>
      </c>
      <c r="K82" s="44"/>
      <c r="L82" s="45"/>
      <c r="M82" s="46"/>
      <c r="N82" s="15">
        <f t="shared" si="1"/>
        <v>42.985057499999996</v>
      </c>
      <c r="O82"/>
      <c r="P82" s="14">
        <v>42.985057499999996</v>
      </c>
      <c r="Q82"/>
      <c r="R82"/>
      <c r="S82"/>
      <c r="T82"/>
      <c r="U82"/>
      <c r="V82"/>
    </row>
    <row r="83" spans="1:22" ht="30" x14ac:dyDescent="0.25">
      <c r="A83" s="41"/>
      <c r="B83" s="27" t="s">
        <v>308</v>
      </c>
      <c r="C83" s="60" t="s">
        <v>309</v>
      </c>
      <c r="D83" s="61" t="s">
        <v>310</v>
      </c>
      <c r="E83" s="39" t="s">
        <v>23</v>
      </c>
      <c r="F83" s="73" t="s">
        <v>311</v>
      </c>
      <c r="G83" s="43">
        <v>16</v>
      </c>
      <c r="H83" s="43">
        <v>5</v>
      </c>
      <c r="I83" s="43">
        <v>6</v>
      </c>
      <c r="J83" s="43">
        <v>5</v>
      </c>
      <c r="K83" s="44"/>
      <c r="L83" s="45"/>
      <c r="M83" s="46"/>
      <c r="N83" s="15">
        <f t="shared" si="1"/>
        <v>892.18205999999986</v>
      </c>
      <c r="O83"/>
      <c r="P83" s="14">
        <v>892.18205999999986</v>
      </c>
      <c r="Q83"/>
      <c r="R83"/>
      <c r="S83"/>
      <c r="T83"/>
      <c r="U83"/>
      <c r="V83"/>
    </row>
    <row r="84" spans="1:22" ht="30" x14ac:dyDescent="0.25">
      <c r="A84" s="41"/>
      <c r="B84" s="27" t="s">
        <v>312</v>
      </c>
      <c r="C84" s="60" t="s">
        <v>313</v>
      </c>
      <c r="D84" s="61" t="s">
        <v>314</v>
      </c>
      <c r="E84" s="39" t="s">
        <v>23</v>
      </c>
      <c r="F84" s="38" t="s">
        <v>315</v>
      </c>
      <c r="G84" s="43">
        <v>32</v>
      </c>
      <c r="H84" s="43">
        <v>10</v>
      </c>
      <c r="I84" s="43">
        <v>12</v>
      </c>
      <c r="J84" s="43">
        <v>10</v>
      </c>
      <c r="K84" s="44"/>
      <c r="L84" s="45"/>
      <c r="M84" s="46"/>
      <c r="N84" s="15">
        <f t="shared" si="1"/>
        <v>1089.8487600000003</v>
      </c>
      <c r="O84"/>
      <c r="P84" s="14">
        <v>1089.8487600000003</v>
      </c>
      <c r="Q84"/>
      <c r="R84"/>
      <c r="S84"/>
      <c r="T84"/>
      <c r="U84"/>
      <c r="V84"/>
    </row>
    <row r="85" spans="1:22" ht="30" x14ac:dyDescent="0.25">
      <c r="A85" s="41"/>
      <c r="B85" s="27" t="s">
        <v>316</v>
      </c>
      <c r="C85" s="74" t="s">
        <v>317</v>
      </c>
      <c r="D85" s="23" t="s">
        <v>318</v>
      </c>
      <c r="E85" s="39" t="s">
        <v>319</v>
      </c>
      <c r="F85" s="24" t="s">
        <v>320</v>
      </c>
      <c r="G85" s="43">
        <v>26</v>
      </c>
      <c r="H85" s="43">
        <v>8</v>
      </c>
      <c r="I85" s="43">
        <v>10</v>
      </c>
      <c r="J85" s="43">
        <v>8</v>
      </c>
      <c r="K85" s="44"/>
      <c r="L85" s="45"/>
      <c r="M85" s="46"/>
      <c r="N85" s="15">
        <f t="shared" si="1"/>
        <v>526.20067500000005</v>
      </c>
      <c r="O85"/>
      <c r="P85" s="14">
        <v>526.20067500000005</v>
      </c>
      <c r="Q85"/>
      <c r="R85"/>
      <c r="S85"/>
      <c r="T85"/>
      <c r="U85"/>
      <c r="V85"/>
    </row>
    <row r="86" spans="1:22" x14ac:dyDescent="0.25">
      <c r="A86" s="41"/>
      <c r="B86" s="27" t="s">
        <v>321</v>
      </c>
      <c r="C86" s="27" t="s">
        <v>322</v>
      </c>
      <c r="D86" s="27" t="s">
        <v>323</v>
      </c>
      <c r="E86" s="75" t="s">
        <v>324</v>
      </c>
      <c r="F86" s="25" t="s">
        <v>325</v>
      </c>
      <c r="G86" s="43">
        <v>3</v>
      </c>
      <c r="H86" s="43">
        <v>1</v>
      </c>
      <c r="I86" s="43">
        <v>1</v>
      </c>
      <c r="J86" s="43">
        <v>1</v>
      </c>
      <c r="K86" s="44"/>
      <c r="L86" s="45"/>
      <c r="M86" s="46"/>
      <c r="N86" s="15">
        <f t="shared" si="1"/>
        <v>190.67635125000001</v>
      </c>
      <c r="O86"/>
      <c r="P86" s="14">
        <v>190.67635125000001</v>
      </c>
      <c r="Q86"/>
      <c r="R86"/>
      <c r="S86"/>
      <c r="T86"/>
      <c r="U86"/>
      <c r="V86"/>
    </row>
    <row r="87" spans="1:22" x14ac:dyDescent="0.25">
      <c r="A87" s="41"/>
      <c r="B87" s="27" t="s">
        <v>326</v>
      </c>
      <c r="C87" s="27" t="s">
        <v>327</v>
      </c>
      <c r="D87" s="27" t="s">
        <v>328</v>
      </c>
      <c r="E87" s="75" t="s">
        <v>324</v>
      </c>
      <c r="F87" s="25" t="s">
        <v>329</v>
      </c>
      <c r="G87" s="43">
        <v>3</v>
      </c>
      <c r="H87" s="43">
        <v>1</v>
      </c>
      <c r="I87" s="43">
        <v>1</v>
      </c>
      <c r="J87" s="43">
        <v>1</v>
      </c>
      <c r="K87" s="44"/>
      <c r="L87" s="45"/>
      <c r="M87" s="46"/>
      <c r="N87" s="15">
        <f t="shared" si="1"/>
        <v>225.46668375000002</v>
      </c>
      <c r="O87"/>
      <c r="P87" s="14">
        <v>225.46668375000002</v>
      </c>
      <c r="Q87"/>
      <c r="R87"/>
      <c r="S87"/>
      <c r="T87"/>
      <c r="U87"/>
      <c r="V87"/>
    </row>
    <row r="88" spans="1:22" x14ac:dyDescent="0.25">
      <c r="A88" s="41"/>
      <c r="B88" s="27" t="s">
        <v>330</v>
      </c>
      <c r="C88" s="27" t="s">
        <v>331</v>
      </c>
      <c r="D88" s="27" t="s">
        <v>332</v>
      </c>
      <c r="E88" s="75" t="s">
        <v>324</v>
      </c>
      <c r="F88" s="25" t="s">
        <v>333</v>
      </c>
      <c r="G88" s="43">
        <v>3</v>
      </c>
      <c r="H88" s="43">
        <v>1</v>
      </c>
      <c r="I88" s="43">
        <v>1</v>
      </c>
      <c r="J88" s="43">
        <v>1</v>
      </c>
      <c r="K88" s="44"/>
      <c r="L88" s="45"/>
      <c r="M88" s="46"/>
      <c r="N88" s="15">
        <f t="shared" si="1"/>
        <v>128.24744625</v>
      </c>
      <c r="O88"/>
      <c r="P88" s="14">
        <v>128.24744625</v>
      </c>
      <c r="Q88"/>
      <c r="R88"/>
      <c r="S88"/>
      <c r="T88"/>
      <c r="U88"/>
      <c r="V88"/>
    </row>
    <row r="89" spans="1:22" ht="30" x14ac:dyDescent="0.25">
      <c r="A89" s="41"/>
      <c r="B89" s="27" t="s">
        <v>334</v>
      </c>
      <c r="C89" s="27" t="s">
        <v>335</v>
      </c>
      <c r="D89" s="27" t="s">
        <v>336</v>
      </c>
      <c r="E89" s="39" t="s">
        <v>23</v>
      </c>
      <c r="F89" s="76" t="s">
        <v>337</v>
      </c>
      <c r="G89" s="43">
        <v>3</v>
      </c>
      <c r="H89" s="43">
        <v>1</v>
      </c>
      <c r="I89" s="43">
        <v>1</v>
      </c>
      <c r="J89" s="43">
        <v>1</v>
      </c>
      <c r="K89" s="44"/>
      <c r="L89" s="45"/>
      <c r="M89" s="46"/>
      <c r="N89" s="15">
        <f t="shared" si="1"/>
        <v>380.16074250000003</v>
      </c>
      <c r="O89"/>
      <c r="P89" s="14">
        <v>380.16074250000003</v>
      </c>
      <c r="Q89"/>
      <c r="R89"/>
      <c r="S89"/>
      <c r="T89"/>
      <c r="U89"/>
      <c r="V89"/>
    </row>
    <row r="90" spans="1:22" ht="30" x14ac:dyDescent="0.25">
      <c r="A90" s="41"/>
      <c r="B90" s="27" t="s">
        <v>338</v>
      </c>
      <c r="C90" s="27" t="s">
        <v>339</v>
      </c>
      <c r="D90" s="27" t="s">
        <v>340</v>
      </c>
      <c r="E90" s="39" t="s">
        <v>23</v>
      </c>
      <c r="F90" s="76" t="s">
        <v>341</v>
      </c>
      <c r="G90" s="43">
        <v>3</v>
      </c>
      <c r="H90" s="43">
        <v>1</v>
      </c>
      <c r="I90" s="43">
        <v>1</v>
      </c>
      <c r="J90" s="43">
        <v>1</v>
      </c>
      <c r="K90" s="44"/>
      <c r="L90" s="45"/>
      <c r="M90" s="46"/>
      <c r="N90" s="15">
        <f t="shared" si="1"/>
        <v>380.16074250000003</v>
      </c>
      <c r="O90"/>
      <c r="P90" s="14">
        <v>380.16074250000003</v>
      </c>
      <c r="Q90"/>
      <c r="R90"/>
      <c r="S90"/>
      <c r="T90"/>
      <c r="U90"/>
      <c r="V90"/>
    </row>
    <row r="91" spans="1:22" ht="30" x14ac:dyDescent="0.25">
      <c r="A91" s="41"/>
      <c r="B91" s="27" t="s">
        <v>342</v>
      </c>
      <c r="C91" s="27" t="s">
        <v>343</v>
      </c>
      <c r="D91" s="27" t="s">
        <v>344</v>
      </c>
      <c r="E91" s="39" t="s">
        <v>23</v>
      </c>
      <c r="F91" s="76" t="s">
        <v>345</v>
      </c>
      <c r="G91" s="43">
        <v>3</v>
      </c>
      <c r="H91" s="43">
        <v>1</v>
      </c>
      <c r="I91" s="43">
        <v>1</v>
      </c>
      <c r="J91" s="43">
        <v>1</v>
      </c>
      <c r="K91" s="44"/>
      <c r="L91" s="45"/>
      <c r="M91" s="46"/>
      <c r="N91" s="15">
        <f t="shared" si="1"/>
        <v>401.28078375000001</v>
      </c>
      <c r="O91"/>
      <c r="P91" s="14">
        <v>401.28078375000001</v>
      </c>
      <c r="Q91"/>
      <c r="R91"/>
      <c r="S91"/>
      <c r="T91"/>
      <c r="U91"/>
      <c r="V91"/>
    </row>
    <row r="92" spans="1:22" ht="30" x14ac:dyDescent="0.25">
      <c r="A92" s="41"/>
      <c r="B92" s="27" t="s">
        <v>346</v>
      </c>
      <c r="C92" s="27" t="s">
        <v>347</v>
      </c>
      <c r="D92" s="27" t="s">
        <v>348</v>
      </c>
      <c r="E92" s="39" t="s">
        <v>23</v>
      </c>
      <c r="F92" s="25" t="s">
        <v>349</v>
      </c>
      <c r="G92" s="43">
        <v>3</v>
      </c>
      <c r="H92" s="43">
        <v>1</v>
      </c>
      <c r="I92" s="43">
        <v>1</v>
      </c>
      <c r="J92" s="43">
        <v>1</v>
      </c>
      <c r="K92" s="44"/>
      <c r="L92" s="45"/>
      <c r="M92" s="46"/>
      <c r="N92" s="15">
        <f t="shared" si="1"/>
        <v>549.12107249999997</v>
      </c>
      <c r="O92"/>
      <c r="P92" s="14">
        <v>549.12107249999997</v>
      </c>
      <c r="Q92"/>
      <c r="R92"/>
      <c r="S92"/>
      <c r="T92"/>
      <c r="U92"/>
      <c r="V92"/>
    </row>
    <row r="93" spans="1:22" ht="30" x14ac:dyDescent="0.25">
      <c r="A93" s="41"/>
      <c r="B93" s="27" t="s">
        <v>350</v>
      </c>
      <c r="C93" s="27" t="s">
        <v>351</v>
      </c>
      <c r="D93" s="27" t="s">
        <v>352</v>
      </c>
      <c r="E93" s="39" t="s">
        <v>59</v>
      </c>
      <c r="F93" s="25" t="s">
        <v>353</v>
      </c>
      <c r="G93" s="43">
        <v>14</v>
      </c>
      <c r="H93" s="43">
        <v>6</v>
      </c>
      <c r="I93" s="43">
        <v>6</v>
      </c>
      <c r="J93" s="43">
        <v>2</v>
      </c>
      <c r="K93" s="44"/>
      <c r="L93" s="45"/>
      <c r="M93" s="46"/>
      <c r="N93" s="15">
        <f t="shared" si="1"/>
        <v>1097.3337375000001</v>
      </c>
      <c r="O93"/>
      <c r="P93" s="14">
        <v>1097.3337375000001</v>
      </c>
      <c r="Q93"/>
      <c r="R93"/>
      <c r="S93"/>
      <c r="T93"/>
      <c r="U93"/>
      <c r="V93"/>
    </row>
    <row r="94" spans="1:22" x14ac:dyDescent="0.25">
      <c r="A94" s="41"/>
      <c r="B94" s="27" t="s">
        <v>354</v>
      </c>
      <c r="C94" s="27" t="s">
        <v>355</v>
      </c>
      <c r="D94" s="27" t="s">
        <v>356</v>
      </c>
      <c r="E94" s="39" t="s">
        <v>59</v>
      </c>
      <c r="F94" s="25" t="s">
        <v>357</v>
      </c>
      <c r="G94" s="43">
        <v>11</v>
      </c>
      <c r="H94" s="43">
        <v>5</v>
      </c>
      <c r="I94" s="43">
        <v>5</v>
      </c>
      <c r="J94" s="43">
        <v>1</v>
      </c>
      <c r="K94" s="44"/>
      <c r="L94" s="45"/>
      <c r="M94" s="46"/>
      <c r="N94" s="15">
        <f t="shared" si="1"/>
        <v>286.96292625000007</v>
      </c>
      <c r="O94"/>
      <c r="P94" s="14">
        <v>286.96292625000007</v>
      </c>
      <c r="Q94"/>
      <c r="R94"/>
      <c r="S94"/>
      <c r="T94"/>
      <c r="U94"/>
      <c r="V94"/>
    </row>
    <row r="95" spans="1:22" x14ac:dyDescent="0.25">
      <c r="A95" s="41"/>
      <c r="B95" s="27" t="s">
        <v>358</v>
      </c>
      <c r="C95" s="27" t="s">
        <v>359</v>
      </c>
      <c r="D95" s="27" t="s">
        <v>360</v>
      </c>
      <c r="E95" s="39" t="s">
        <v>59</v>
      </c>
      <c r="F95" s="25" t="s">
        <v>361</v>
      </c>
      <c r="G95" s="43">
        <v>11</v>
      </c>
      <c r="H95" s="43">
        <v>5</v>
      </c>
      <c r="I95" s="43">
        <v>5</v>
      </c>
      <c r="J95" s="43">
        <v>1</v>
      </c>
      <c r="K95" s="44"/>
      <c r="L95" s="45"/>
      <c r="M95" s="46"/>
      <c r="N95" s="15">
        <f t="shared" si="1"/>
        <v>93.984082500000028</v>
      </c>
      <c r="O95"/>
      <c r="P95" s="14">
        <v>93.984082500000028</v>
      </c>
      <c r="Q95"/>
      <c r="R95"/>
      <c r="S95"/>
      <c r="T95"/>
      <c r="U95"/>
      <c r="V95"/>
    </row>
    <row r="96" spans="1:22" x14ac:dyDescent="0.25">
      <c r="A96" s="41"/>
      <c r="B96" s="27" t="s">
        <v>362</v>
      </c>
      <c r="C96" s="27" t="s">
        <v>363</v>
      </c>
      <c r="D96" s="27" t="s">
        <v>364</v>
      </c>
      <c r="E96" s="39" t="s">
        <v>365</v>
      </c>
      <c r="F96" s="25" t="s">
        <v>366</v>
      </c>
      <c r="G96" s="43">
        <v>4</v>
      </c>
      <c r="H96" s="43">
        <v>1</v>
      </c>
      <c r="I96" s="43">
        <v>2</v>
      </c>
      <c r="J96" s="43">
        <v>1</v>
      </c>
      <c r="K96" s="44"/>
      <c r="L96" s="45"/>
      <c r="M96" s="46"/>
      <c r="N96" s="15">
        <f t="shared" si="1"/>
        <v>299.97660000000002</v>
      </c>
      <c r="O96"/>
      <c r="P96" s="14">
        <v>299.97660000000002</v>
      </c>
      <c r="Q96"/>
      <c r="R96"/>
      <c r="S96"/>
      <c r="T96"/>
      <c r="U96"/>
      <c r="V96"/>
    </row>
    <row r="97" spans="1:22" x14ac:dyDescent="0.25">
      <c r="A97" s="41"/>
      <c r="B97" s="27" t="s">
        <v>367</v>
      </c>
      <c r="C97" s="27" t="s">
        <v>368</v>
      </c>
      <c r="D97" s="27" t="s">
        <v>369</v>
      </c>
      <c r="E97" s="39" t="s">
        <v>370</v>
      </c>
      <c r="F97" s="25" t="s">
        <v>371</v>
      </c>
      <c r="G97" s="43">
        <v>11</v>
      </c>
      <c r="H97" s="43">
        <v>5</v>
      </c>
      <c r="I97" s="43">
        <v>5</v>
      </c>
      <c r="J97" s="43">
        <v>1</v>
      </c>
      <c r="K97" s="44"/>
      <c r="L97" s="45"/>
      <c r="M97" s="46"/>
      <c r="N97" s="15">
        <f t="shared" si="1"/>
        <v>45.366956250000001</v>
      </c>
      <c r="O97"/>
      <c r="P97" s="14">
        <v>45.366956250000001</v>
      </c>
      <c r="Q97"/>
      <c r="R97"/>
      <c r="S97"/>
      <c r="T97"/>
      <c r="U97"/>
      <c r="V97"/>
    </row>
    <row r="98" spans="1:22" ht="31.5" x14ac:dyDescent="0.25">
      <c r="A98" s="41"/>
      <c r="B98" s="27" t="s">
        <v>372</v>
      </c>
      <c r="C98" s="77" t="s">
        <v>373</v>
      </c>
      <c r="D98" s="78">
        <v>27182</v>
      </c>
      <c r="E98" s="27" t="s">
        <v>374</v>
      </c>
      <c r="F98" s="79" t="s">
        <v>375</v>
      </c>
      <c r="G98" s="43">
        <v>8</v>
      </c>
      <c r="H98" s="43">
        <v>3</v>
      </c>
      <c r="I98" s="43">
        <v>3</v>
      </c>
      <c r="J98" s="43">
        <v>2</v>
      </c>
      <c r="K98" s="44"/>
      <c r="L98" s="80"/>
      <c r="M98" s="46"/>
      <c r="N98" s="15">
        <f t="shared" si="1"/>
        <v>3189.1282500000002</v>
      </c>
      <c r="O98"/>
      <c r="P98" s="14">
        <v>3189.1282500000002</v>
      </c>
      <c r="Q98"/>
      <c r="R98"/>
      <c r="S98"/>
      <c r="T98"/>
      <c r="U98"/>
      <c r="V98"/>
    </row>
    <row r="99" spans="1:22" ht="30" x14ac:dyDescent="0.25">
      <c r="B99" s="27" t="s">
        <v>376</v>
      </c>
      <c r="C99" s="25" t="s">
        <v>377</v>
      </c>
      <c r="D99" s="27" t="s">
        <v>378</v>
      </c>
      <c r="E99" s="39" t="s">
        <v>23</v>
      </c>
      <c r="F99" s="25" t="s">
        <v>379</v>
      </c>
      <c r="G99" s="37">
        <v>6</v>
      </c>
      <c r="H99" s="43">
        <v>2</v>
      </c>
      <c r="I99" s="43">
        <v>2</v>
      </c>
      <c r="J99" s="43">
        <v>2</v>
      </c>
      <c r="K99" s="44"/>
      <c r="L99" s="45"/>
      <c r="M99" s="46"/>
      <c r="N99" s="15">
        <f t="shared" si="1"/>
        <v>84.927150000000012</v>
      </c>
      <c r="O99"/>
      <c r="P99" s="14">
        <v>84.927150000000012</v>
      </c>
      <c r="Q99"/>
      <c r="R99"/>
      <c r="S99"/>
      <c r="T99"/>
      <c r="U99"/>
      <c r="V99"/>
    </row>
    <row r="100" spans="1:22" ht="30" x14ac:dyDescent="0.25">
      <c r="B100" s="27" t="s">
        <v>380</v>
      </c>
      <c r="C100" s="25" t="s">
        <v>381</v>
      </c>
      <c r="D100" s="27" t="s">
        <v>382</v>
      </c>
      <c r="E100" s="39" t="s">
        <v>23</v>
      </c>
      <c r="F100" s="40" t="s">
        <v>379</v>
      </c>
      <c r="G100" s="14">
        <v>3</v>
      </c>
      <c r="H100" s="81">
        <v>1</v>
      </c>
      <c r="I100" s="43">
        <v>1</v>
      </c>
      <c r="J100" s="43">
        <v>1</v>
      </c>
      <c r="K100" s="44"/>
      <c r="L100" s="45"/>
      <c r="M100" s="46"/>
      <c r="N100" s="15">
        <f t="shared" si="1"/>
        <v>31.28895</v>
      </c>
      <c r="O100"/>
      <c r="P100" s="14">
        <v>31.28895</v>
      </c>
      <c r="Q100"/>
      <c r="R100"/>
      <c r="S100"/>
      <c r="T100"/>
      <c r="U100"/>
      <c r="V100"/>
    </row>
    <row r="101" spans="1:22" ht="30" x14ac:dyDescent="0.25">
      <c r="B101" s="27" t="s">
        <v>383</v>
      </c>
      <c r="C101" s="25" t="s">
        <v>384</v>
      </c>
      <c r="D101" s="27">
        <v>9197426</v>
      </c>
      <c r="E101" s="39" t="s">
        <v>385</v>
      </c>
      <c r="F101" s="40" t="s">
        <v>384</v>
      </c>
      <c r="G101" s="14">
        <v>1</v>
      </c>
      <c r="H101" s="81">
        <v>0</v>
      </c>
      <c r="I101" s="43">
        <v>1</v>
      </c>
      <c r="J101" s="43">
        <v>0</v>
      </c>
      <c r="K101" s="44"/>
      <c r="L101" s="45"/>
      <c r="M101" s="46"/>
      <c r="N101" s="15">
        <f t="shared" si="1"/>
        <v>5.6121449999999999</v>
      </c>
      <c r="O101"/>
      <c r="P101" s="14">
        <v>5.6121449999999999</v>
      </c>
      <c r="Q101"/>
      <c r="R101"/>
      <c r="S101"/>
      <c r="T101"/>
      <c r="U101"/>
      <c r="V101"/>
    </row>
    <row r="102" spans="1:22" ht="30" x14ac:dyDescent="0.25">
      <c r="B102" s="82" t="s">
        <v>386</v>
      </c>
      <c r="C102" s="25" t="s">
        <v>387</v>
      </c>
      <c r="D102" s="27" t="s">
        <v>388</v>
      </c>
      <c r="E102" s="39" t="s">
        <v>389</v>
      </c>
      <c r="F102" s="40" t="s">
        <v>390</v>
      </c>
      <c r="G102" s="14">
        <v>0</v>
      </c>
      <c r="H102" s="81">
        <v>0</v>
      </c>
      <c r="I102" s="43">
        <v>0</v>
      </c>
      <c r="J102" s="43">
        <v>0</v>
      </c>
      <c r="K102" s="44"/>
      <c r="L102" s="45"/>
      <c r="M102" s="46"/>
      <c r="N102" s="15">
        <f t="shared" si="1"/>
        <v>0</v>
      </c>
      <c r="O102"/>
      <c r="P102" s="14">
        <v>0</v>
      </c>
      <c r="Q102"/>
      <c r="R102"/>
      <c r="S102"/>
      <c r="T102"/>
      <c r="U102"/>
      <c r="V102"/>
    </row>
    <row r="103" spans="1:22" x14ac:dyDescent="0.25">
      <c r="B103" s="83" t="s">
        <v>391</v>
      </c>
      <c r="C103" s="84" t="s">
        <v>392</v>
      </c>
      <c r="D103" s="85" t="s">
        <v>393</v>
      </c>
      <c r="E103" s="67" t="s">
        <v>389</v>
      </c>
      <c r="F103" s="86" t="s">
        <v>394</v>
      </c>
      <c r="G103" s="14">
        <v>0</v>
      </c>
      <c r="H103" s="81">
        <v>0</v>
      </c>
      <c r="I103" s="43">
        <v>0</v>
      </c>
      <c r="J103" s="43">
        <v>0</v>
      </c>
      <c r="K103" s="87"/>
      <c r="L103" s="88"/>
      <c r="M103" s="89"/>
      <c r="N103" s="15">
        <f t="shared" si="1"/>
        <v>0</v>
      </c>
      <c r="O103"/>
      <c r="P103" s="14">
        <v>0</v>
      </c>
      <c r="Q103"/>
      <c r="R103"/>
      <c r="S103"/>
      <c r="T103"/>
      <c r="U103"/>
      <c r="V103"/>
    </row>
    <row r="104" spans="1:22" ht="30" x14ac:dyDescent="0.25">
      <c r="B104" s="83" t="s">
        <v>395</v>
      </c>
      <c r="C104" s="25" t="s">
        <v>396</v>
      </c>
      <c r="D104" s="27" t="s">
        <v>397</v>
      </c>
      <c r="E104" s="27" t="s">
        <v>398</v>
      </c>
      <c r="F104" s="40" t="s">
        <v>399</v>
      </c>
      <c r="G104" s="14">
        <v>3</v>
      </c>
      <c r="H104" s="81">
        <v>1</v>
      </c>
      <c r="I104" s="43">
        <v>1</v>
      </c>
      <c r="J104" s="43">
        <v>1</v>
      </c>
      <c r="K104" s="45"/>
      <c r="L104" s="45"/>
      <c r="M104" s="46"/>
      <c r="N104" s="15">
        <f t="shared" si="1"/>
        <v>324.99534374999996</v>
      </c>
      <c r="O104"/>
      <c r="P104" s="14">
        <v>324.99534374999996</v>
      </c>
      <c r="Q104"/>
      <c r="R104"/>
      <c r="S104"/>
      <c r="T104"/>
      <c r="U104"/>
      <c r="V104"/>
    </row>
    <row r="105" spans="1:22" ht="30" x14ac:dyDescent="0.25">
      <c r="B105" s="83" t="s">
        <v>400</v>
      </c>
      <c r="C105" s="84" t="s">
        <v>401</v>
      </c>
      <c r="D105" s="85" t="s">
        <v>402</v>
      </c>
      <c r="E105" s="85" t="s">
        <v>398</v>
      </c>
      <c r="F105" s="86" t="s">
        <v>399</v>
      </c>
      <c r="G105" s="14">
        <v>3</v>
      </c>
      <c r="H105" s="81">
        <v>1</v>
      </c>
      <c r="I105" s="43">
        <v>1</v>
      </c>
      <c r="J105" s="43">
        <v>1</v>
      </c>
      <c r="K105" s="88"/>
      <c r="L105" s="88"/>
      <c r="M105" s="89"/>
      <c r="N105" s="15">
        <f t="shared" si="1"/>
        <v>279.36562500000002</v>
      </c>
      <c r="O105"/>
      <c r="P105" s="14">
        <v>279.36562500000002</v>
      </c>
      <c r="Q105"/>
      <c r="R105"/>
      <c r="S105"/>
      <c r="T105"/>
      <c r="U105"/>
      <c r="V105"/>
    </row>
    <row r="106" spans="1:22" ht="45" x14ac:dyDescent="0.25">
      <c r="B106" s="83" t="s">
        <v>403</v>
      </c>
      <c r="C106" s="27" t="s">
        <v>404</v>
      </c>
      <c r="D106" s="27" t="s">
        <v>405</v>
      </c>
      <c r="E106" s="27" t="s">
        <v>406</v>
      </c>
      <c r="F106" s="40" t="s">
        <v>407</v>
      </c>
      <c r="G106" s="14">
        <v>3</v>
      </c>
      <c r="H106" s="81">
        <v>1</v>
      </c>
      <c r="I106" s="43">
        <v>1</v>
      </c>
      <c r="J106" s="43">
        <v>1</v>
      </c>
      <c r="K106" s="45"/>
      <c r="L106" s="45"/>
      <c r="M106" s="46"/>
      <c r="N106" s="15">
        <f t="shared" si="1"/>
        <v>45.257231250000004</v>
      </c>
      <c r="O106"/>
      <c r="P106" s="14">
        <v>45.257231250000004</v>
      </c>
      <c r="Q106"/>
      <c r="R106"/>
      <c r="S106"/>
      <c r="T106"/>
      <c r="U106"/>
      <c r="V106"/>
    </row>
    <row r="107" spans="1:22" ht="15.75" thickBot="1" x14ac:dyDescent="0.3">
      <c r="N107"/>
      <c r="O107"/>
      <c r="P107"/>
      <c r="Q107"/>
      <c r="R107"/>
      <c r="S107"/>
      <c r="T107"/>
      <c r="U107"/>
      <c r="V107"/>
    </row>
    <row r="108" spans="1:22" ht="19.5" thickBot="1" x14ac:dyDescent="0.35">
      <c r="D108" s="29" t="s">
        <v>12</v>
      </c>
      <c r="E108" s="30"/>
      <c r="F108" s="31"/>
      <c r="G108" s="30"/>
      <c r="H108" s="30"/>
      <c r="I108" s="30"/>
      <c r="J108" s="30"/>
      <c r="K108" s="30"/>
      <c r="L108" s="30"/>
      <c r="M108" s="30"/>
      <c r="N108" s="32">
        <f>SUM(N3:N106)</f>
        <v>50850.183614999987</v>
      </c>
      <c r="O108" s="28"/>
      <c r="P108"/>
      <c r="Q108" s="28"/>
      <c r="R108" s="28"/>
      <c r="S108"/>
      <c r="T108"/>
      <c r="U108"/>
      <c r="V108"/>
    </row>
    <row r="109" spans="1:22" x14ac:dyDescent="0.25">
      <c r="F109" s="2"/>
    </row>
    <row r="110" spans="1:22" ht="55.5" customHeight="1" x14ac:dyDescent="0.25">
      <c r="D110" s="33" t="s">
        <v>13</v>
      </c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</row>
  </sheetData>
  <mergeCells count="2">
    <mergeCell ref="G1:N1"/>
    <mergeCell ref="D110:R110"/>
  </mergeCells>
  <conditionalFormatting sqref="C43:D45 C46:E47">
    <cfRule type="cellIs" dxfId="0" priority="1" operator="lessThanOrEqual">
      <formula>0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 3 Mat. crist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Peris Zacarías, David</dc:creator>
  <cp:lastModifiedBy>Peris Zacarías, David</cp:lastModifiedBy>
  <dcterms:created xsi:type="dcterms:W3CDTF">2025-10-06T07:34:15Z</dcterms:created>
  <dcterms:modified xsi:type="dcterms:W3CDTF">2025-10-06T07:51:48Z</dcterms:modified>
</cp:coreProperties>
</file>